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1f8b88c572cd4821/Documenten/Vecon/ALV/"/>
    </mc:Choice>
  </mc:AlternateContent>
  <xr:revisionPtr revIDLastSave="0" documentId="8_{D299887D-41C8-4AFF-8ECE-70E76F87229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2021-2022" sheetId="1" r:id="rId1"/>
    <sheet name="2022-2023" sheetId="3" r:id="rId2"/>
    <sheet name="2023-2024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4" l="1"/>
  <c r="I33" i="4"/>
  <c r="M32" i="4"/>
  <c r="J33" i="4" l="1"/>
  <c r="K33" i="4"/>
  <c r="K11" i="4"/>
  <c r="H11" i="4" l="1"/>
  <c r="I11" i="4"/>
  <c r="L33" i="4"/>
  <c r="G33" i="4"/>
  <c r="D32" i="4"/>
  <c r="B32" i="4"/>
  <c r="D25" i="4"/>
  <c r="B25" i="4"/>
  <c r="D13" i="4"/>
  <c r="B13" i="4"/>
  <c r="M11" i="4"/>
  <c r="L11" i="4"/>
  <c r="J11" i="4"/>
  <c r="G11" i="4"/>
  <c r="D8" i="4"/>
  <c r="C8" i="4"/>
  <c r="B8" i="4"/>
  <c r="C9" i="3" l="1"/>
  <c r="D9" i="3"/>
  <c r="G60" i="3" l="1"/>
  <c r="B60" i="3"/>
  <c r="C48" i="1" l="1"/>
  <c r="K33" i="3" l="1"/>
  <c r="G49" i="3" l="1"/>
  <c r="L11" i="3" l="1"/>
  <c r="M11" i="3"/>
  <c r="I33" i="3" l="1"/>
  <c r="B49" i="3" l="1"/>
  <c r="D32" i="3" l="1"/>
  <c r="B32" i="3"/>
  <c r="B25" i="3"/>
  <c r="B14" i="3"/>
  <c r="B9" i="3"/>
  <c r="M33" i="3" l="1"/>
  <c r="L33" i="3"/>
  <c r="G33" i="3"/>
  <c r="D25" i="3"/>
  <c r="D14" i="3"/>
  <c r="G11" i="3"/>
  <c r="K11" i="3"/>
  <c r="J11" i="3"/>
  <c r="I11" i="3"/>
  <c r="H11" i="3"/>
  <c r="D25" i="1" l="1"/>
  <c r="G32" i="1" l="1"/>
  <c r="I32" i="1"/>
  <c r="K32" i="1"/>
  <c r="L32" i="1"/>
  <c r="M32" i="1"/>
  <c r="D31" i="1" l="1"/>
  <c r="D14" i="1" l="1"/>
  <c r="D9" i="1"/>
  <c r="H11" i="1" l="1"/>
  <c r="I11" i="1"/>
  <c r="J11" i="1"/>
  <c r="K11" i="1"/>
  <c r="L11" i="1"/>
  <c r="M11" i="1"/>
  <c r="G11" i="1"/>
</calcChain>
</file>

<file path=xl/sharedStrings.xml><?xml version="1.0" encoding="utf-8"?>
<sst xmlns="http://schemas.openxmlformats.org/spreadsheetml/2006/main" count="322" uniqueCount="162">
  <si>
    <t>€</t>
  </si>
  <si>
    <t>Debiteuren</t>
  </si>
  <si>
    <t>Liquide middelen</t>
  </si>
  <si>
    <t>Vorderingen</t>
  </si>
  <si>
    <t>Betaalrekeningen</t>
  </si>
  <si>
    <t>Spaarrekening</t>
  </si>
  <si>
    <t>Totale activa</t>
  </si>
  <si>
    <t>Eigen vermogen</t>
  </si>
  <si>
    <t>Kortlopende schulden</t>
  </si>
  <si>
    <t>Totale passiva</t>
  </si>
  <si>
    <t>Resultaat boekjaar</t>
  </si>
  <si>
    <t>Nog te besteden subsidie</t>
  </si>
  <si>
    <t>A C T I V A</t>
  </si>
  <si>
    <t xml:space="preserve">P A S S I V A </t>
  </si>
  <si>
    <t>Totaal kortlopende schulden</t>
  </si>
  <si>
    <t>Totaal vorderingen</t>
  </si>
  <si>
    <t>Baten</t>
  </si>
  <si>
    <t>BEGROOT</t>
  </si>
  <si>
    <t>WERKELIJK</t>
  </si>
  <si>
    <t>VERSCHIL</t>
  </si>
  <si>
    <t>W - B</t>
  </si>
  <si>
    <t xml:space="preserve">€ </t>
  </si>
  <si>
    <t>contributies</t>
  </si>
  <si>
    <t>overig</t>
  </si>
  <si>
    <t>Lasten</t>
  </si>
  <si>
    <t>algemeen bestuur</t>
  </si>
  <si>
    <t>tijdschrift</t>
  </si>
  <si>
    <t>acquisitie</t>
  </si>
  <si>
    <t>ontwikkeling verenigingsactiviteiten</t>
  </si>
  <si>
    <t>overkoepelende onderwijsorganisaties</t>
  </si>
  <si>
    <t>onvoorzien</t>
  </si>
  <si>
    <t>resultaat</t>
  </si>
  <si>
    <t xml:space="preserve">                                                           B A L A N S</t>
  </si>
  <si>
    <t xml:space="preserve">                                                                  E X  P L O I T A T I E R E K E N I N G</t>
  </si>
  <si>
    <t>Toelichting op de balans:</t>
  </si>
  <si>
    <t>Subsidie Curriculum.nu</t>
  </si>
  <si>
    <t>studiedag en ALV</t>
  </si>
  <si>
    <t>studiedagen en regiogroepen</t>
  </si>
  <si>
    <t xml:space="preserve">examenbesprekingen </t>
  </si>
  <si>
    <t>financiële baten en lasten</t>
  </si>
  <si>
    <t>losse abonnementen TEO</t>
  </si>
  <si>
    <t>advertenties en verhuur stands</t>
  </si>
  <si>
    <t>Overige vorderingen</t>
  </si>
  <si>
    <t>Vooruitbetaalde bedragen</t>
  </si>
  <si>
    <t>website gerelateerde kosten</t>
  </si>
  <si>
    <t>kantoorkosten/ huur archief</t>
  </si>
  <si>
    <t>financiële adm. en ledenadministratie</t>
  </si>
  <si>
    <t>factuur aan Min. Van Financiën:</t>
  </si>
  <si>
    <t>studiedag en ALV (incl. Prof. Peerprijs)</t>
  </si>
  <si>
    <t>dotatie voorziening groot onderhoud website</t>
  </si>
  <si>
    <t>dotatie voorziening lustrumactiviteiten</t>
  </si>
  <si>
    <t>Algemene reserve</t>
  </si>
  <si>
    <t>Voorzieningen</t>
  </si>
  <si>
    <t>Voorziening lustrumactiviteiten</t>
  </si>
  <si>
    <t>Voorziening groot onderhoud website</t>
  </si>
  <si>
    <t>studiedag en regiogroepen</t>
  </si>
  <si>
    <t xml:space="preserve">secties </t>
  </si>
  <si>
    <t>ontvangen van min. OCW in 2018 en 2019:</t>
  </si>
  <si>
    <t>spotprent TEO nr. 1 jaargang 2022:</t>
  </si>
  <si>
    <t>gedeclareerd tussen 2018 en 2021:</t>
  </si>
  <si>
    <t>meer gedeclareerd dan in subsidiepot aanwezig was:</t>
  </si>
  <si>
    <t xml:space="preserve">jaren te realiseren die jaarlijks door middel van dotaties wordt </t>
  </si>
  <si>
    <t>Het Algemeen Bestuur heeft besloten een voorziening voor lustrum-</t>
  </si>
  <si>
    <t>gecrediteerd (aangevuld). Voor het lustrumjaar 2022 is een extra</t>
  </si>
  <si>
    <t xml:space="preserve">Ook is in het AB besloten om een Voorziening groot onderhoud website </t>
  </si>
  <si>
    <t xml:space="preserve">te realiseren waarvoor jaarlijks € 2000 wordt gedoteerd. </t>
  </si>
  <si>
    <t>Voor 2022 is op de staat van baten en lasten een inhaaldotatie van</t>
  </si>
  <si>
    <t>€ 8.000 ingevoerd.</t>
  </si>
  <si>
    <t>Vooruitontvangen bedragen</t>
  </si>
  <si>
    <t>dotatie van € 27.000 vastgesteld.</t>
  </si>
  <si>
    <t>websitebouwer:</t>
  </si>
  <si>
    <t>boekhoudprogramma:</t>
  </si>
  <si>
    <t>uitgaven lustrum 2022:</t>
  </si>
  <si>
    <t>een dubbel betaalde declaratie:</t>
  </si>
  <si>
    <t>Een nog te betalen declaratie over 2021:</t>
  </si>
  <si>
    <t>factuur voor advertentie in TEO jaargang 2022 nr. 1</t>
  </si>
  <si>
    <t>Opzeggingen in 2021:</t>
  </si>
  <si>
    <t>plm. 200</t>
  </si>
  <si>
    <t>Het aantal opzeggingen is niet precies weer te geven, omdat er helaas</t>
  </si>
  <si>
    <t xml:space="preserve">leden zijn die door het laten terugboeken van de automatische incasso hun </t>
  </si>
  <si>
    <t>Een voorschot ontvangen in het kader van het project Panorama Waddenzee:</t>
  </si>
  <si>
    <t>Nieuwe aanmeldingen in 2021:</t>
  </si>
  <si>
    <t>lidmaatschap alsnog beëindigen. Een ontwikkeling die extra werk voor de</t>
  </si>
  <si>
    <t>wijze afscheid van sommige leden te moeten nemen.</t>
  </si>
  <si>
    <t>Ledenaantal per 31-12-2021:</t>
  </si>
  <si>
    <t>abonnementen per 31-12-2021:</t>
  </si>
  <si>
    <t>ledenadministratie oplevert en bovendien teleurstellend is om op deze</t>
  </si>
  <si>
    <t>Nog te betalen bedragen</t>
  </si>
  <si>
    <t>factuur PVVVO</t>
  </si>
  <si>
    <t>alg. res. € 120.012</t>
  </si>
  <si>
    <t>Nog te besteden subsidie Curriculum.nu</t>
  </si>
  <si>
    <t>Nog te besteden subsidie Panorama Waddenzee</t>
  </si>
  <si>
    <t>Ex-Plain</t>
  </si>
  <si>
    <t>VU Amsterdam</t>
  </si>
  <si>
    <t>Go Future</t>
  </si>
  <si>
    <t>Van Vlimmeren</t>
  </si>
  <si>
    <t>Noordhoff</t>
  </si>
  <si>
    <t>Hogeschool Rotterdam (studentenmiddag)</t>
  </si>
  <si>
    <t>Qredits</t>
  </si>
  <si>
    <t>Vooruitbetaalde bedragen per 31-12-2022:</t>
  </si>
  <si>
    <t>Skill Source (e-boekhouden)  januari 2023</t>
  </si>
  <si>
    <t>Nog te betalen bedragen op 31-12-2022:</t>
  </si>
  <si>
    <t>zoomabonnement</t>
  </si>
  <si>
    <t>nabetaling relatiebeheer</t>
  </si>
  <si>
    <t>diverse declaraties reiskosten</t>
  </si>
  <si>
    <t>huur archief</t>
  </si>
  <si>
    <t>betalingsverkeer en rente</t>
  </si>
  <si>
    <t>financiele baten en lasten</t>
  </si>
  <si>
    <t>factuur factureringsprogramma</t>
  </si>
  <si>
    <t>Overige vorderingen per 31-12-2022:</t>
  </si>
  <si>
    <t>bet. op:</t>
  </si>
  <si>
    <t>onterechte incasso's studiedag (2 x)</t>
  </si>
  <si>
    <t>factuur KdK, Conferentiehotel</t>
  </si>
  <si>
    <t>diverse nog te betalen bedragen  studiedag</t>
  </si>
  <si>
    <t>januari</t>
  </si>
  <si>
    <t>nog te betalen vrijwilligersbijdragen</t>
  </si>
  <si>
    <t>Algemene reserve op 1-12023</t>
  </si>
  <si>
    <t>opzeggingen abonnementen in 2022:</t>
  </si>
  <si>
    <t xml:space="preserve">Lustrumdagen </t>
  </si>
  <si>
    <t>kosten:</t>
  </si>
  <si>
    <t>Opbrengst:</t>
  </si>
  <si>
    <t>inschrijvingen</t>
  </si>
  <si>
    <t>verhuur stands</t>
  </si>
  <si>
    <t>voorziening lustrumactiviteiten</t>
  </si>
  <si>
    <t>overschrijding voorziening lustrumactiviteiten</t>
  </si>
  <si>
    <t xml:space="preserve">opzeggingen lidmaatschappen in 2022: </t>
  </si>
  <si>
    <t>ontv. op:</t>
  </si>
  <si>
    <t>acquisitie verhuur stands</t>
  </si>
  <si>
    <t>prijzengeld Peerprijs</t>
  </si>
  <si>
    <t>totale uitgaven t.b.v. lustrumdagen in 2022:</t>
  </si>
  <si>
    <t>ledenaantal op 01-01-2022, waarvan 33 abonnees</t>
  </si>
  <si>
    <t>Ledenadministratie</t>
  </si>
  <si>
    <t>aantal leden, waarvan 27 abonnementen op 31-12:</t>
  </si>
  <si>
    <t>nieuwe leden in 2022 :</t>
  </si>
  <si>
    <t>*154</t>
  </si>
  <si>
    <t>*-108</t>
  </si>
  <si>
    <t>* in 2022: 37 aanmeldingen minder dan in 2021</t>
  </si>
  <si>
    <t xml:space="preserve">   in 2022: plm. 92 opzeggingen minder dan in 2021</t>
  </si>
  <si>
    <t>ev per 1-1-2023</t>
  </si>
  <si>
    <t>afrondingsverschillen</t>
  </si>
  <si>
    <t xml:space="preserve">betalingsverkeer </t>
  </si>
  <si>
    <t>Algemene reserve op 1 januari 2024</t>
  </si>
  <si>
    <t>Debiteuren:</t>
  </si>
  <si>
    <t xml:space="preserve">ExPlain </t>
  </si>
  <si>
    <t>Stichting Jong Ondernemen</t>
  </si>
  <si>
    <t>Overige vorderingen:</t>
  </si>
  <si>
    <t>Nog te betalen bedragen:</t>
  </si>
  <si>
    <t>Rest subsidie Panorama Waddenzee</t>
  </si>
  <si>
    <t>BTW r/c 4e kwartaal 2023</t>
  </si>
  <si>
    <t>Third Wave. sla-overeenkomst</t>
  </si>
  <si>
    <t>Ledenadministratie 2023:</t>
  </si>
  <si>
    <t>leden</t>
  </si>
  <si>
    <t>abonnees</t>
  </si>
  <si>
    <t>nieuwe leden in 2023</t>
  </si>
  <si>
    <t>opzeggingen in 2023</t>
  </si>
  <si>
    <t>Nog te ontvangen contributies over 2023:</t>
  </si>
  <si>
    <t>op rekening:</t>
  </si>
  <si>
    <t xml:space="preserve"> automatische incasso's</t>
  </si>
  <si>
    <t>Nog te ontvangen abonnementsgelden:</t>
  </si>
  <si>
    <t>per 31-12-2023</t>
  </si>
  <si>
    <t>Een factuur die reeds betaald is en betrekking</t>
  </si>
  <si>
    <t>heeft op TEO nr. 1 jaargang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</si>
</sst>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€&quot;\ #,##0;[Red]&quot;€&quot;\ \-#,##0"/>
    <numFmt numFmtId="8" formatCode="&quot;€&quot;\ #,##0.00;[Red]&quot;€&quot;\ \-#,##0.00"/>
    <numFmt numFmtId="41" formatCode="_ * #,##0_ ;_ * \-#,##0_ ;_ * &quot;-&quot;_ ;_ @_ "/>
    <numFmt numFmtId="164" formatCode="dd/mm/yy;@"/>
    <numFmt numFmtId="165" formatCode="0.0%"/>
    <numFmt numFmtId="166" formatCode="d/mm/yy;@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0" xfId="0" applyFont="1"/>
    <xf numFmtId="0" fontId="1" fillId="0" borderId="3" xfId="0" applyFont="1" applyBorder="1"/>
    <xf numFmtId="14" fontId="1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2" fillId="0" borderId="3" xfId="0" applyFont="1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0" xfId="0" applyNumberFormat="1" applyFont="1"/>
    <xf numFmtId="3" fontId="2" fillId="0" borderId="4" xfId="0" applyNumberFormat="1" applyFont="1" applyBorder="1"/>
    <xf numFmtId="3" fontId="2" fillId="0" borderId="5" xfId="0" applyNumberFormat="1" applyFont="1" applyBorder="1"/>
    <xf numFmtId="3" fontId="2" fillId="0" borderId="1" xfId="0" applyNumberFormat="1" applyFont="1" applyBorder="1"/>
    <xf numFmtId="3" fontId="1" fillId="0" borderId="0" xfId="0" applyNumberFormat="1" applyFont="1"/>
    <xf numFmtId="3" fontId="1" fillId="0" borderId="4" xfId="0" applyNumberFormat="1" applyFont="1" applyBorder="1"/>
    <xf numFmtId="41" fontId="2" fillId="0" borderId="0" xfId="0" applyNumberFormat="1" applyFont="1"/>
    <xf numFmtId="0" fontId="2" fillId="0" borderId="0" xfId="0" applyFont="1" applyAlignment="1">
      <alignment horizontal="left"/>
    </xf>
    <xf numFmtId="0" fontId="1" fillId="0" borderId="0" xfId="0" applyFont="1"/>
    <xf numFmtId="3" fontId="1" fillId="0" borderId="7" xfId="0" applyNumberFormat="1" applyFont="1" applyBorder="1"/>
    <xf numFmtId="0" fontId="2" fillId="0" borderId="6" xfId="0" applyFont="1" applyBorder="1"/>
    <xf numFmtId="3" fontId="1" fillId="0" borderId="1" xfId="0" applyNumberFormat="1" applyFont="1" applyBorder="1"/>
    <xf numFmtId="3" fontId="1" fillId="0" borderId="5" xfId="0" applyNumberFormat="1" applyFont="1" applyBorder="1"/>
    <xf numFmtId="0" fontId="2" fillId="0" borderId="8" xfId="0" applyFont="1" applyBorder="1"/>
    <xf numFmtId="4" fontId="2" fillId="0" borderId="0" xfId="0" applyNumberFormat="1" applyFont="1"/>
    <xf numFmtId="4" fontId="2" fillId="0" borderId="1" xfId="0" applyNumberFormat="1" applyFont="1" applyBorder="1"/>
    <xf numFmtId="6" fontId="2" fillId="0" borderId="0" xfId="0" applyNumberFormat="1" applyFont="1" applyAlignment="1">
      <alignment horizontal="left"/>
    </xf>
    <xf numFmtId="8" fontId="2" fillId="0" borderId="0" xfId="0" applyNumberFormat="1" applyFont="1"/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1" fontId="2" fillId="0" borderId="4" xfId="0" applyNumberFormat="1" applyFont="1" applyBorder="1"/>
    <xf numFmtId="0" fontId="2" fillId="0" borderId="5" xfId="0" applyFont="1" applyBorder="1"/>
    <xf numFmtId="2" fontId="0" fillId="0" borderId="0" xfId="0" applyNumberFormat="1"/>
    <xf numFmtId="2" fontId="0" fillId="0" borderId="1" xfId="0" applyNumberFormat="1" applyBorder="1"/>
    <xf numFmtId="14" fontId="2" fillId="0" borderId="0" xfId="0" applyNumberFormat="1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3" fillId="0" borderId="9" xfId="0" applyFont="1" applyBorder="1"/>
    <xf numFmtId="14" fontId="3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4" fillId="0" borderId="3" xfId="0" applyFont="1" applyBorder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14" fontId="4" fillId="0" borderId="0" xfId="0" applyNumberFormat="1" applyFont="1"/>
    <xf numFmtId="3" fontId="4" fillId="0" borderId="0" xfId="0" applyNumberFormat="1" applyFont="1"/>
    <xf numFmtId="3" fontId="4" fillId="0" borderId="4" xfId="0" applyNumberFormat="1" applyFont="1" applyBorder="1"/>
    <xf numFmtId="3" fontId="4" fillId="0" borderId="1" xfId="0" applyNumberFormat="1" applyFont="1" applyBorder="1"/>
    <xf numFmtId="3" fontId="4" fillId="0" borderId="5" xfId="0" applyNumberFormat="1" applyFont="1" applyBorder="1"/>
    <xf numFmtId="0" fontId="4" fillId="0" borderId="5" xfId="0" applyFont="1" applyBorder="1"/>
    <xf numFmtId="3" fontId="3" fillId="0" borderId="0" xfId="0" applyNumberFormat="1" applyFont="1"/>
    <xf numFmtId="3" fontId="3" fillId="0" borderId="4" xfId="0" applyNumberFormat="1" applyFont="1" applyBorder="1"/>
    <xf numFmtId="41" fontId="4" fillId="0" borderId="0" xfId="0" applyNumberFormat="1" applyFont="1"/>
    <xf numFmtId="1" fontId="4" fillId="0" borderId="4" xfId="0" applyNumberFormat="1" applyFont="1" applyBorder="1"/>
    <xf numFmtId="3" fontId="3" fillId="0" borderId="4" xfId="0" applyNumberFormat="1" applyFont="1" applyBorder="1" applyAlignment="1">
      <alignment horizontal="center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3" fillId="0" borderId="6" xfId="0" applyFont="1" applyBorder="1"/>
    <xf numFmtId="3" fontId="3" fillId="0" borderId="1" xfId="0" applyNumberFormat="1" applyFont="1" applyBorder="1"/>
    <xf numFmtId="3" fontId="3" fillId="0" borderId="5" xfId="0" applyNumberFormat="1" applyFont="1" applyBorder="1"/>
    <xf numFmtId="0" fontId="4" fillId="0" borderId="10" xfId="0" applyFont="1" applyBorder="1"/>
    <xf numFmtId="0" fontId="4" fillId="0" borderId="6" xfId="0" applyFont="1" applyBorder="1"/>
    <xf numFmtId="4" fontId="3" fillId="0" borderId="0" xfId="0" applyNumberFormat="1" applyFont="1"/>
    <xf numFmtId="0" fontId="3" fillId="0" borderId="0" xfId="0" applyFont="1"/>
    <xf numFmtId="164" fontId="4" fillId="0" borderId="0" xfId="0" applyNumberFormat="1" applyFont="1"/>
    <xf numFmtId="14" fontId="4" fillId="0" borderId="0" xfId="0" applyNumberFormat="1" applyFont="1" applyAlignment="1">
      <alignment horizontal="right"/>
    </xf>
    <xf numFmtId="4" fontId="4" fillId="0" borderId="1" xfId="0" applyNumberFormat="1" applyFont="1" applyBorder="1"/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3" fontId="4" fillId="0" borderId="7" xfId="0" applyNumberFormat="1" applyFont="1" applyBorder="1"/>
    <xf numFmtId="4" fontId="4" fillId="0" borderId="0" xfId="0" applyNumberFormat="1" applyFont="1" applyAlignment="1">
      <alignment horizontal="right"/>
    </xf>
    <xf numFmtId="165" fontId="4" fillId="0" borderId="0" xfId="0" applyNumberFormat="1" applyFont="1"/>
    <xf numFmtId="3" fontId="4" fillId="0" borderId="0" xfId="0" applyNumberFormat="1" applyFont="1" applyAlignment="1">
      <alignment horizontal="right"/>
    </xf>
    <xf numFmtId="166" fontId="4" fillId="0" borderId="0" xfId="0" applyNumberFormat="1" applyFont="1"/>
    <xf numFmtId="3" fontId="4" fillId="0" borderId="1" xfId="0" applyNumberFormat="1" applyFont="1" applyBorder="1" applyAlignment="1">
      <alignment horizontal="right"/>
    </xf>
    <xf numFmtId="0" fontId="1" fillId="0" borderId="9" xfId="0" applyFont="1" applyBorder="1"/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2" fillId="0" borderId="7" xfId="0" applyNumberFormat="1" applyFont="1" applyBorder="1"/>
    <xf numFmtId="3" fontId="1" fillId="0" borderId="4" xfId="0" applyNumberFormat="1" applyFont="1" applyBorder="1" applyAlignment="1">
      <alignment horizontal="center"/>
    </xf>
    <xf numFmtId="0" fontId="1" fillId="0" borderId="6" xfId="0" applyFont="1" applyBorder="1"/>
    <xf numFmtId="0" fontId="2" fillId="0" borderId="10" xfId="0" applyFont="1" applyBorder="1"/>
    <xf numFmtId="4" fontId="1" fillId="0" borderId="0" xfId="0" applyNumberFormat="1" applyFont="1"/>
    <xf numFmtId="14" fontId="2" fillId="0" borderId="0" xfId="0" applyNumberFormat="1" applyFont="1" applyAlignment="1">
      <alignment horizontal="right"/>
    </xf>
    <xf numFmtId="165" fontId="2" fillId="0" borderId="0" xfId="0" applyNumberFormat="1" applyFont="1"/>
    <xf numFmtId="3" fontId="2" fillId="0" borderId="0" xfId="0" applyNumberFormat="1" applyFont="1" applyAlignment="1">
      <alignment horizontal="right"/>
    </xf>
    <xf numFmtId="166" fontId="2" fillId="0" borderId="0" xfId="0" applyNumberFormat="1" applyFont="1"/>
    <xf numFmtId="3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right"/>
    </xf>
    <xf numFmtId="1" fontId="2" fillId="0" borderId="1" xfId="0" applyNumberFormat="1" applyFont="1" applyBorder="1" applyAlignment="1">
      <alignment horizontal="right"/>
    </xf>
    <xf numFmtId="1" fontId="2" fillId="0" borderId="0" xfId="0" applyNumberFormat="1" applyFont="1"/>
    <xf numFmtId="14" fontId="2" fillId="0" borderId="0" xfId="0" applyNumberFormat="1" applyFont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7"/>
  <sheetViews>
    <sheetView topLeftCell="A65" workbookViewId="0">
      <selection activeCell="F51" sqref="F51"/>
    </sheetView>
  </sheetViews>
  <sheetFormatPr defaultRowHeight="12.75" x14ac:dyDescent="0.2"/>
  <cols>
    <col min="1" max="1" width="38.7109375" style="4" customWidth="1"/>
    <col min="2" max="4" width="10.28515625" style="4" customWidth="1"/>
    <col min="5" max="5" width="1.7109375" style="4" customWidth="1"/>
    <col min="6" max="6" width="38.7109375" style="4" customWidth="1"/>
    <col min="7" max="7" width="10.28515625" style="4" customWidth="1"/>
    <col min="8" max="8" width="0.5703125" style="4" customWidth="1"/>
    <col min="9" max="9" width="10.28515625" style="4" customWidth="1"/>
    <col min="10" max="10" width="0.42578125" style="4" customWidth="1"/>
    <col min="11" max="11" width="10.28515625" style="4" customWidth="1"/>
    <col min="12" max="12" width="0.5703125" style="4" customWidth="1"/>
    <col min="13" max="13" width="10.28515625" style="4" customWidth="1"/>
    <col min="14" max="14" width="10.7109375" style="4" customWidth="1"/>
    <col min="15" max="15" width="18.85546875" style="4" customWidth="1"/>
    <col min="16" max="16384" width="9.140625" style="4"/>
  </cols>
  <sheetData>
    <row r="1" spans="1:15" x14ac:dyDescent="0.2">
      <c r="A1" s="1" t="s">
        <v>32</v>
      </c>
      <c r="B1" s="2"/>
      <c r="C1" s="2"/>
      <c r="D1" s="2"/>
      <c r="E1" s="3"/>
      <c r="F1" s="1" t="s">
        <v>33</v>
      </c>
      <c r="G1" s="2"/>
      <c r="H1" s="2"/>
      <c r="I1" s="2"/>
      <c r="J1" s="2"/>
      <c r="K1" s="2"/>
      <c r="L1" s="2"/>
      <c r="M1" s="2"/>
    </row>
    <row r="2" spans="1:15" x14ac:dyDescent="0.2">
      <c r="A2" s="5" t="s">
        <v>12</v>
      </c>
      <c r="B2" s="6">
        <v>44197</v>
      </c>
      <c r="C2" s="7"/>
      <c r="D2" s="8">
        <v>44561</v>
      </c>
      <c r="F2" s="9"/>
      <c r="G2" s="10" t="s">
        <v>17</v>
      </c>
      <c r="H2" s="10"/>
      <c r="I2" s="10" t="s">
        <v>18</v>
      </c>
      <c r="J2" s="10"/>
      <c r="K2" s="10" t="s">
        <v>19</v>
      </c>
      <c r="L2" s="10"/>
      <c r="M2" s="11" t="s">
        <v>17</v>
      </c>
    </row>
    <row r="3" spans="1:15" x14ac:dyDescent="0.2">
      <c r="A3" s="9"/>
      <c r="D3" s="12"/>
      <c r="F3" s="9"/>
      <c r="G3" s="10">
        <v>2021</v>
      </c>
      <c r="H3" s="10"/>
      <c r="I3" s="10">
        <v>2021</v>
      </c>
      <c r="J3" s="10"/>
      <c r="K3" s="10" t="s">
        <v>20</v>
      </c>
      <c r="L3" s="10"/>
      <c r="M3" s="11">
        <v>2022</v>
      </c>
    </row>
    <row r="4" spans="1:15" x14ac:dyDescent="0.2">
      <c r="A4" s="5" t="s">
        <v>3</v>
      </c>
      <c r="B4" s="10" t="s">
        <v>0</v>
      </c>
      <c r="D4" s="11" t="s">
        <v>0</v>
      </c>
      <c r="F4" s="5" t="s">
        <v>16</v>
      </c>
      <c r="G4" s="10" t="s">
        <v>21</v>
      </c>
      <c r="H4" s="10"/>
      <c r="I4" s="13" t="s">
        <v>0</v>
      </c>
      <c r="J4" s="13"/>
      <c r="K4" s="13" t="s">
        <v>0</v>
      </c>
      <c r="L4" s="13"/>
      <c r="M4" s="14" t="s">
        <v>0</v>
      </c>
      <c r="O4" s="39"/>
    </row>
    <row r="5" spans="1:15" x14ac:dyDescent="0.2">
      <c r="A5" s="9" t="s">
        <v>1</v>
      </c>
      <c r="B5" s="15">
        <v>0</v>
      </c>
      <c r="C5" s="15"/>
      <c r="D5" s="16">
        <v>650</v>
      </c>
      <c r="F5" s="9" t="s">
        <v>22</v>
      </c>
      <c r="G5" s="15">
        <v>89000</v>
      </c>
      <c r="H5" s="15"/>
      <c r="I5" s="15">
        <v>94462</v>
      </c>
      <c r="J5" s="15"/>
      <c r="K5" s="15">
        <v>5462</v>
      </c>
      <c r="L5" s="15"/>
      <c r="M5" s="16">
        <v>94000</v>
      </c>
    </row>
    <row r="6" spans="1:15" x14ac:dyDescent="0.2">
      <c r="A6" s="4" t="s">
        <v>42</v>
      </c>
      <c r="D6" s="12">
        <v>115</v>
      </c>
      <c r="F6" s="9" t="s">
        <v>40</v>
      </c>
      <c r="G6" s="15">
        <v>3900</v>
      </c>
      <c r="H6" s="15"/>
      <c r="I6" s="15">
        <v>4050</v>
      </c>
      <c r="J6" s="15"/>
      <c r="K6" s="15">
        <v>150</v>
      </c>
      <c r="L6" s="15"/>
      <c r="M6" s="16">
        <v>3500</v>
      </c>
    </row>
    <row r="7" spans="1:15" x14ac:dyDescent="0.2">
      <c r="A7" s="4" t="s">
        <v>35</v>
      </c>
      <c r="D7" s="12">
        <v>219</v>
      </c>
      <c r="F7" s="9" t="s">
        <v>41</v>
      </c>
      <c r="G7" s="15">
        <v>15000</v>
      </c>
      <c r="H7" s="15"/>
      <c r="I7" s="15">
        <v>26346</v>
      </c>
      <c r="J7" s="15"/>
      <c r="K7" s="15">
        <v>11346</v>
      </c>
      <c r="L7" s="15"/>
      <c r="M7" s="16">
        <v>25000</v>
      </c>
    </row>
    <row r="8" spans="1:15" x14ac:dyDescent="0.2">
      <c r="A8" s="9" t="s">
        <v>43</v>
      </c>
      <c r="B8" s="18"/>
      <c r="C8" s="15"/>
      <c r="D8" s="17">
        <v>1364</v>
      </c>
      <c r="F8" s="9" t="s">
        <v>36</v>
      </c>
      <c r="G8" s="15">
        <v>0</v>
      </c>
      <c r="H8" s="15"/>
      <c r="I8" s="15">
        <v>0</v>
      </c>
      <c r="J8" s="15"/>
      <c r="K8" s="15">
        <v>0</v>
      </c>
      <c r="L8" s="15"/>
      <c r="M8" s="16">
        <v>30000</v>
      </c>
    </row>
    <row r="9" spans="1:15" x14ac:dyDescent="0.2">
      <c r="A9" s="9" t="s">
        <v>15</v>
      </c>
      <c r="B9" s="15">
        <v>0</v>
      </c>
      <c r="C9" s="15"/>
      <c r="D9" s="16">
        <f>SUM(D5:D8)</f>
        <v>2348</v>
      </c>
      <c r="F9" s="9" t="s">
        <v>37</v>
      </c>
      <c r="G9" s="15">
        <v>500</v>
      </c>
      <c r="H9" s="15"/>
      <c r="I9" s="15">
        <v>0</v>
      </c>
      <c r="J9" s="15"/>
      <c r="K9" s="15">
        <v>-500</v>
      </c>
      <c r="L9" s="15"/>
      <c r="M9" s="16">
        <v>1000</v>
      </c>
    </row>
    <row r="10" spans="1:15" x14ac:dyDescent="0.2">
      <c r="A10" s="9"/>
      <c r="B10" s="15"/>
      <c r="C10" s="15"/>
      <c r="D10" s="16"/>
      <c r="F10" s="9" t="s">
        <v>23</v>
      </c>
      <c r="G10" s="18">
        <v>0</v>
      </c>
      <c r="H10" s="15"/>
      <c r="I10" s="18">
        <v>762</v>
      </c>
      <c r="J10" s="15"/>
      <c r="K10" s="18">
        <v>762</v>
      </c>
      <c r="L10" s="15"/>
      <c r="M10" s="17">
        <v>700</v>
      </c>
    </row>
    <row r="11" spans="1:15" x14ac:dyDescent="0.2">
      <c r="A11" s="5" t="s">
        <v>2</v>
      </c>
      <c r="B11" s="15"/>
      <c r="C11" s="15"/>
      <c r="D11" s="16"/>
      <c r="F11" s="9"/>
      <c r="G11" s="19">
        <f>SUM(G5:G10)</f>
        <v>108400</v>
      </c>
      <c r="H11" s="19">
        <f t="shared" ref="H11:M11" si="0">SUM(H5:H10)</f>
        <v>0</v>
      </c>
      <c r="I11" s="19">
        <f t="shared" si="0"/>
        <v>125620</v>
      </c>
      <c r="J11" s="19">
        <f t="shared" si="0"/>
        <v>0</v>
      </c>
      <c r="K11" s="19">
        <f t="shared" si="0"/>
        <v>17220</v>
      </c>
      <c r="L11" s="19">
        <f t="shared" si="0"/>
        <v>0</v>
      </c>
      <c r="M11" s="20">
        <f t="shared" si="0"/>
        <v>154200</v>
      </c>
    </row>
    <row r="12" spans="1:15" x14ac:dyDescent="0.2">
      <c r="A12" s="9" t="s">
        <v>4</v>
      </c>
      <c r="B12" s="15">
        <v>12531</v>
      </c>
      <c r="C12" s="15"/>
      <c r="D12" s="16">
        <v>7070</v>
      </c>
      <c r="F12" s="9"/>
      <c r="G12" s="15"/>
      <c r="H12" s="15"/>
      <c r="I12" s="15"/>
      <c r="J12" s="15"/>
      <c r="K12" s="15"/>
      <c r="L12" s="15"/>
      <c r="M12" s="16"/>
    </row>
    <row r="13" spans="1:15" x14ac:dyDescent="0.2">
      <c r="A13" s="9" t="s">
        <v>5</v>
      </c>
      <c r="B13" s="18">
        <v>132073</v>
      </c>
      <c r="C13" s="15"/>
      <c r="D13" s="17">
        <v>151033</v>
      </c>
      <c r="F13" s="5" t="s">
        <v>24</v>
      </c>
      <c r="G13" s="10" t="s">
        <v>21</v>
      </c>
      <c r="H13" s="10"/>
      <c r="I13" s="13" t="s">
        <v>0</v>
      </c>
      <c r="J13" s="13"/>
      <c r="K13" s="13" t="s">
        <v>0</v>
      </c>
      <c r="L13" s="13"/>
      <c r="M13" s="14" t="s">
        <v>0</v>
      </c>
    </row>
    <row r="14" spans="1:15" x14ac:dyDescent="0.2">
      <c r="A14" s="9"/>
      <c r="B14" s="15">
        <v>144604</v>
      </c>
      <c r="C14" s="15"/>
      <c r="D14" s="16">
        <f>SUM(D12:D13)</f>
        <v>158103</v>
      </c>
      <c r="F14" s="9" t="s">
        <v>25</v>
      </c>
      <c r="G14" s="15">
        <v>9500</v>
      </c>
      <c r="H14" s="15"/>
      <c r="I14" s="15">
        <v>10270</v>
      </c>
      <c r="J14" s="15"/>
      <c r="K14" s="15">
        <v>770</v>
      </c>
      <c r="L14" s="15"/>
      <c r="M14" s="16">
        <v>11000</v>
      </c>
    </row>
    <row r="15" spans="1:15" x14ac:dyDescent="0.2">
      <c r="A15" s="9"/>
      <c r="B15" s="15"/>
      <c r="C15" s="15"/>
      <c r="D15" s="16"/>
      <c r="F15" s="9" t="s">
        <v>56</v>
      </c>
      <c r="G15" s="15">
        <v>15000</v>
      </c>
      <c r="H15" s="15"/>
      <c r="I15" s="15">
        <v>9311</v>
      </c>
      <c r="J15" s="15"/>
      <c r="K15" s="15">
        <v>-5689</v>
      </c>
      <c r="L15" s="15"/>
      <c r="M15" s="16">
        <v>10000</v>
      </c>
    </row>
    <row r="16" spans="1:15" x14ac:dyDescent="0.2">
      <c r="A16" s="5" t="s">
        <v>6</v>
      </c>
      <c r="B16" s="19">
        <v>144604</v>
      </c>
      <c r="C16" s="19"/>
      <c r="D16" s="20">
        <v>160451</v>
      </c>
      <c r="F16" s="9" t="s">
        <v>55</v>
      </c>
      <c r="G16" s="4">
        <v>1500</v>
      </c>
      <c r="I16" s="4">
        <v>0</v>
      </c>
      <c r="K16" s="15">
        <v>-1500</v>
      </c>
      <c r="M16" s="12">
        <v>2500</v>
      </c>
    </row>
    <row r="17" spans="1:16" x14ac:dyDescent="0.2">
      <c r="A17" s="9"/>
      <c r="B17" s="15"/>
      <c r="C17" s="15"/>
      <c r="D17" s="16"/>
      <c r="F17" s="9" t="s">
        <v>29</v>
      </c>
      <c r="G17" s="15">
        <v>1000</v>
      </c>
      <c r="H17" s="21"/>
      <c r="I17" s="21">
        <v>2125</v>
      </c>
      <c r="J17" s="21"/>
      <c r="K17" s="15">
        <v>1125</v>
      </c>
      <c r="L17" s="21"/>
      <c r="M17" s="35">
        <v>2000</v>
      </c>
    </row>
    <row r="18" spans="1:16" x14ac:dyDescent="0.2">
      <c r="A18" s="5" t="s">
        <v>13</v>
      </c>
      <c r="B18" s="10" t="s">
        <v>0</v>
      </c>
      <c r="C18" s="10"/>
      <c r="D18" s="11" t="s">
        <v>0</v>
      </c>
      <c r="F18" s="9" t="s">
        <v>28</v>
      </c>
      <c r="G18" s="15">
        <v>2500</v>
      </c>
      <c r="I18" s="15">
        <v>0</v>
      </c>
      <c r="K18" s="15">
        <v>-2500</v>
      </c>
      <c r="M18" s="16">
        <v>500</v>
      </c>
    </row>
    <row r="19" spans="1:16" x14ac:dyDescent="0.2">
      <c r="A19" s="5" t="s">
        <v>7</v>
      </c>
      <c r="D19" s="12"/>
      <c r="F19" s="9" t="s">
        <v>38</v>
      </c>
      <c r="G19" s="15">
        <v>2500</v>
      </c>
      <c r="H19" s="15"/>
      <c r="I19" s="15">
        <v>12250</v>
      </c>
      <c r="J19" s="15"/>
      <c r="K19" s="15">
        <v>9750</v>
      </c>
      <c r="L19" s="15"/>
      <c r="M19" s="16">
        <v>12000</v>
      </c>
    </row>
    <row r="20" spans="1:16" x14ac:dyDescent="0.2">
      <c r="A20" s="9" t="s">
        <v>51</v>
      </c>
      <c r="B20" s="15">
        <v>142014</v>
      </c>
      <c r="C20" s="15"/>
      <c r="D20" s="16">
        <v>142014</v>
      </c>
      <c r="F20" s="9" t="s">
        <v>48</v>
      </c>
      <c r="G20" s="15">
        <v>5750</v>
      </c>
      <c r="I20" s="15">
        <v>2672</v>
      </c>
      <c r="J20" s="15"/>
      <c r="K20" s="15">
        <v>-3078</v>
      </c>
      <c r="L20" s="15"/>
      <c r="M20" s="16">
        <v>27000</v>
      </c>
    </row>
    <row r="21" spans="1:16" x14ac:dyDescent="0.2">
      <c r="A21" s="5" t="s">
        <v>52</v>
      </c>
      <c r="D21" s="16"/>
      <c r="F21" s="9" t="s">
        <v>26</v>
      </c>
      <c r="G21" s="15">
        <v>63500</v>
      </c>
      <c r="H21" s="15"/>
      <c r="I21" s="15">
        <v>61734</v>
      </c>
      <c r="J21" s="15"/>
      <c r="K21" s="15">
        <v>-1766</v>
      </c>
      <c r="L21" s="15"/>
      <c r="M21" s="16">
        <v>63000</v>
      </c>
    </row>
    <row r="22" spans="1:16" x14ac:dyDescent="0.2">
      <c r="A22" s="9" t="s">
        <v>53</v>
      </c>
      <c r="D22" s="16">
        <v>27000</v>
      </c>
      <c r="F22" s="9" t="s">
        <v>27</v>
      </c>
      <c r="G22" s="15">
        <v>3000</v>
      </c>
      <c r="H22" s="15"/>
      <c r="I22" s="15">
        <v>2883</v>
      </c>
      <c r="J22" s="15"/>
      <c r="K22" s="15">
        <v>-117</v>
      </c>
      <c r="L22" s="15"/>
      <c r="M22" s="16">
        <v>3750</v>
      </c>
    </row>
    <row r="23" spans="1:16" x14ac:dyDescent="0.2">
      <c r="A23" s="9" t="s">
        <v>54</v>
      </c>
      <c r="D23" s="16">
        <v>8000</v>
      </c>
      <c r="F23" s="9" t="s">
        <v>44</v>
      </c>
      <c r="G23" s="15">
        <v>13000</v>
      </c>
      <c r="H23" s="15"/>
      <c r="I23" s="15">
        <v>6305</v>
      </c>
      <c r="J23" s="15"/>
      <c r="K23" s="15">
        <v>-6695</v>
      </c>
      <c r="L23" s="15"/>
      <c r="M23" s="16">
        <v>2000</v>
      </c>
    </row>
    <row r="24" spans="1:16" x14ac:dyDescent="0.2">
      <c r="A24" s="9" t="s">
        <v>10</v>
      </c>
      <c r="B24" s="18"/>
      <c r="C24" s="15"/>
      <c r="D24" s="17">
        <v>-22002</v>
      </c>
      <c r="F24" s="9" t="s">
        <v>46</v>
      </c>
      <c r="G24" s="15">
        <v>1850</v>
      </c>
      <c r="H24" s="15"/>
      <c r="I24" s="15">
        <v>2020</v>
      </c>
      <c r="J24" s="15"/>
      <c r="K24" s="15">
        <v>170</v>
      </c>
      <c r="L24" s="15"/>
      <c r="M24" s="16">
        <v>2200</v>
      </c>
      <c r="P24" s="15"/>
    </row>
    <row r="25" spans="1:16" x14ac:dyDescent="0.2">
      <c r="A25" s="9"/>
      <c r="B25" s="15">
        <v>142014</v>
      </c>
      <c r="C25" s="15"/>
      <c r="D25" s="16">
        <f>SUM(D20:D24)</f>
        <v>155012</v>
      </c>
      <c r="F25" s="9" t="s">
        <v>45</v>
      </c>
      <c r="G25" s="15">
        <v>1500</v>
      </c>
      <c r="H25" s="15"/>
      <c r="I25" s="15">
        <v>1573</v>
      </c>
      <c r="J25" s="15"/>
      <c r="K25" s="15">
        <v>73</v>
      </c>
      <c r="L25" s="15"/>
      <c r="M25" s="16">
        <v>1700</v>
      </c>
      <c r="P25" s="15"/>
    </row>
    <row r="26" spans="1:16" x14ac:dyDescent="0.2">
      <c r="D26" s="16"/>
      <c r="F26" s="9" t="s">
        <v>49</v>
      </c>
      <c r="G26" s="15">
        <v>0</v>
      </c>
      <c r="I26" s="15">
        <v>8000</v>
      </c>
      <c r="K26" s="15">
        <v>8000</v>
      </c>
      <c r="M26" s="16">
        <v>2000</v>
      </c>
      <c r="P26" s="15"/>
    </row>
    <row r="27" spans="1:16" x14ac:dyDescent="0.2">
      <c r="A27" s="5" t="s">
        <v>8</v>
      </c>
      <c r="B27" s="15"/>
      <c r="C27" s="15"/>
      <c r="D27" s="16"/>
      <c r="F27" s="9" t="s">
        <v>50</v>
      </c>
      <c r="G27" s="15">
        <v>0</v>
      </c>
      <c r="I27" s="15">
        <v>27000</v>
      </c>
      <c r="K27" s="15">
        <v>27000</v>
      </c>
      <c r="M27" s="16">
        <v>2000</v>
      </c>
    </row>
    <row r="28" spans="1:16" x14ac:dyDescent="0.2">
      <c r="A28" s="9" t="s">
        <v>87</v>
      </c>
      <c r="B28" s="15">
        <v>2458</v>
      </c>
      <c r="C28" s="15"/>
      <c r="D28" s="16">
        <v>809</v>
      </c>
      <c r="F28" s="9" t="s">
        <v>39</v>
      </c>
      <c r="G28" s="15">
        <v>300</v>
      </c>
      <c r="H28" s="15"/>
      <c r="I28" s="15">
        <v>1479</v>
      </c>
      <c r="J28" s="15"/>
      <c r="K28" s="15">
        <v>1179</v>
      </c>
      <c r="L28" s="15"/>
      <c r="M28" s="16">
        <v>300</v>
      </c>
    </row>
    <row r="29" spans="1:16" x14ac:dyDescent="0.2">
      <c r="A29" s="9" t="s">
        <v>11</v>
      </c>
      <c r="B29" s="15">
        <v>132</v>
      </c>
      <c r="C29" s="15"/>
      <c r="D29" s="16">
        <v>3750</v>
      </c>
      <c r="F29" s="9" t="s">
        <v>30</v>
      </c>
      <c r="G29" s="15">
        <v>10000</v>
      </c>
      <c r="H29" s="15"/>
      <c r="I29" s="15">
        <v>0</v>
      </c>
      <c r="J29" s="15"/>
      <c r="K29" s="15">
        <v>-10000</v>
      </c>
      <c r="L29" s="15"/>
      <c r="M29" s="16">
        <v>10000</v>
      </c>
      <c r="O29" s="22"/>
    </row>
    <row r="30" spans="1:16" x14ac:dyDescent="0.2">
      <c r="A30" s="9" t="s">
        <v>68</v>
      </c>
      <c r="B30" s="18">
        <v>0</v>
      </c>
      <c r="C30" s="15"/>
      <c r="D30" s="17">
        <v>880</v>
      </c>
      <c r="F30" s="9" t="s">
        <v>31</v>
      </c>
      <c r="G30" s="15">
        <v>-22500</v>
      </c>
      <c r="H30" s="15"/>
      <c r="I30" s="15">
        <v>-22002</v>
      </c>
      <c r="J30" s="15"/>
      <c r="K30" s="15">
        <v>498</v>
      </c>
      <c r="L30" s="15"/>
      <c r="M30" s="16">
        <v>2250</v>
      </c>
    </row>
    <row r="31" spans="1:16" x14ac:dyDescent="0.2">
      <c r="A31" s="9" t="s">
        <v>14</v>
      </c>
      <c r="B31" s="15">
        <v>2590</v>
      </c>
      <c r="C31" s="15"/>
      <c r="D31" s="16">
        <f>SUM(D28:D30)</f>
        <v>5439</v>
      </c>
      <c r="F31" s="9"/>
      <c r="G31" s="2"/>
      <c r="I31" s="2"/>
      <c r="K31" s="2"/>
      <c r="M31" s="36"/>
    </row>
    <row r="32" spans="1:16" x14ac:dyDescent="0.2">
      <c r="D32" s="12"/>
      <c r="F32" s="9"/>
      <c r="G32" s="19">
        <f>SUM(G14:G30)</f>
        <v>108400</v>
      </c>
      <c r="H32" s="23"/>
      <c r="I32" s="19">
        <f>SUM(I14:I30)</f>
        <v>125620</v>
      </c>
      <c r="J32" s="23"/>
      <c r="K32" s="19">
        <f>SUM(K14:K30)</f>
        <v>17220</v>
      </c>
      <c r="L32" s="19">
        <f>SUM(L14:L30)</f>
        <v>0</v>
      </c>
      <c r="M32" s="24">
        <f>SUM(M14:M30)</f>
        <v>154200</v>
      </c>
    </row>
    <row r="33" spans="1:13" x14ac:dyDescent="0.2">
      <c r="A33" s="1" t="s">
        <v>9</v>
      </c>
      <c r="B33" s="26">
        <v>144604</v>
      </c>
      <c r="C33" s="26"/>
      <c r="D33" s="27">
        <v>160451</v>
      </c>
      <c r="E33" s="28"/>
      <c r="F33" s="25"/>
      <c r="G33" s="18"/>
      <c r="H33" s="2"/>
      <c r="I33" s="2"/>
      <c r="J33" s="2"/>
      <c r="K33" s="2"/>
      <c r="L33" s="2"/>
      <c r="M33" s="36"/>
    </row>
    <row r="35" spans="1:13" x14ac:dyDescent="0.2">
      <c r="A35" s="29" t="s">
        <v>89</v>
      </c>
    </row>
    <row r="38" spans="1:13" ht="15" x14ac:dyDescent="0.25">
      <c r="A38" s="4" t="s">
        <v>34</v>
      </c>
      <c r="B38" s="13" t="s">
        <v>0</v>
      </c>
      <c r="C38" s="13"/>
      <c r="D38" s="80" t="s">
        <v>0</v>
      </c>
      <c r="E38"/>
      <c r="F38" s="4" t="s">
        <v>84</v>
      </c>
      <c r="G38" s="15">
        <v>2063</v>
      </c>
      <c r="I38"/>
    </row>
    <row r="39" spans="1:13" ht="15" x14ac:dyDescent="0.25">
      <c r="A39" s="23" t="s">
        <v>1</v>
      </c>
      <c r="B39" s="29"/>
      <c r="C39" s="29"/>
      <c r="D39"/>
      <c r="E39"/>
      <c r="F39" s="4" t="s">
        <v>85</v>
      </c>
      <c r="G39" s="15">
        <v>33</v>
      </c>
      <c r="I39"/>
    </row>
    <row r="40" spans="1:13" ht="15" x14ac:dyDescent="0.25">
      <c r="A40" s="4" t="s">
        <v>47</v>
      </c>
      <c r="B40" s="29"/>
      <c r="C40" s="29">
        <v>650</v>
      </c>
      <c r="D40" s="29"/>
      <c r="E40"/>
      <c r="F40" s="4" t="s">
        <v>81</v>
      </c>
      <c r="G40" s="4">
        <v>191</v>
      </c>
      <c r="I40"/>
    </row>
    <row r="41" spans="1:13" ht="15" x14ac:dyDescent="0.25">
      <c r="A41" s="23" t="s">
        <v>42</v>
      </c>
      <c r="B41" s="29"/>
      <c r="C41" s="29"/>
      <c r="D41" s="29"/>
      <c r="E41"/>
      <c r="F41" s="4" t="s">
        <v>76</v>
      </c>
      <c r="G41" s="33" t="s">
        <v>77</v>
      </c>
      <c r="I41"/>
    </row>
    <row r="42" spans="1:13" ht="15" x14ac:dyDescent="0.25">
      <c r="A42" s="4" t="s">
        <v>73</v>
      </c>
      <c r="B42" s="29"/>
      <c r="C42" s="29">
        <v>115.84</v>
      </c>
      <c r="D42" s="29"/>
      <c r="E42"/>
      <c r="G42" s="33"/>
      <c r="I42"/>
    </row>
    <row r="43" spans="1:13" ht="15" x14ac:dyDescent="0.25">
      <c r="A43" s="23" t="s">
        <v>43</v>
      </c>
      <c r="B43" s="29"/>
      <c r="C43" s="29"/>
      <c r="D43" s="29"/>
      <c r="E43"/>
      <c r="F43" s="4" t="s">
        <v>78</v>
      </c>
      <c r="G43"/>
      <c r="H43"/>
      <c r="I43"/>
    </row>
    <row r="44" spans="1:13" ht="15" x14ac:dyDescent="0.25">
      <c r="A44" s="4" t="s">
        <v>70</v>
      </c>
      <c r="B44" s="29"/>
      <c r="C44" s="29">
        <v>151.25</v>
      </c>
      <c r="D44" s="29"/>
      <c r="E44"/>
      <c r="F44" s="4" t="s">
        <v>79</v>
      </c>
      <c r="G44"/>
      <c r="H44"/>
      <c r="I44"/>
    </row>
    <row r="45" spans="1:13" ht="15" x14ac:dyDescent="0.25">
      <c r="A45" s="4" t="s">
        <v>71</v>
      </c>
      <c r="B45" s="29"/>
      <c r="C45" s="29">
        <v>11.5</v>
      </c>
      <c r="D45" s="29"/>
      <c r="E45"/>
      <c r="F45" s="4" t="s">
        <v>82</v>
      </c>
      <c r="G45"/>
      <c r="H45"/>
      <c r="I45"/>
    </row>
    <row r="46" spans="1:13" ht="15" x14ac:dyDescent="0.25">
      <c r="A46" s="4" t="s">
        <v>58</v>
      </c>
      <c r="B46" s="29"/>
      <c r="C46" s="29">
        <v>254.1</v>
      </c>
      <c r="D46" s="29"/>
      <c r="E46"/>
      <c r="F46" s="4" t="s">
        <v>86</v>
      </c>
      <c r="G46"/>
      <c r="H46"/>
      <c r="I46"/>
    </row>
    <row r="47" spans="1:13" ht="15" x14ac:dyDescent="0.25">
      <c r="A47" s="4" t="s">
        <v>72</v>
      </c>
      <c r="B47" s="29"/>
      <c r="C47" s="30">
        <v>947.02</v>
      </c>
      <c r="D47" s="29"/>
      <c r="E47"/>
      <c r="F47" s="4" t="s">
        <v>83</v>
      </c>
      <c r="G47"/>
      <c r="H47"/>
      <c r="I47"/>
    </row>
    <row r="48" spans="1:13" ht="15" x14ac:dyDescent="0.25">
      <c r="B48" s="29"/>
      <c r="C48" s="29">
        <f>SUM(C44:C47)</f>
        <v>1363.87</v>
      </c>
      <c r="D48" s="29"/>
      <c r="E48"/>
    </row>
    <row r="49" spans="1:5" ht="15" x14ac:dyDescent="0.25">
      <c r="A49" s="23" t="s">
        <v>35</v>
      </c>
      <c r="B49" s="29"/>
      <c r="C49" s="29"/>
      <c r="D49"/>
      <c r="E49"/>
    </row>
    <row r="50" spans="1:5" ht="15" x14ac:dyDescent="0.25">
      <c r="A50" s="4" t="s">
        <v>57</v>
      </c>
      <c r="B50" s="29">
        <v>18305.560000000001</v>
      </c>
      <c r="C50" s="29"/>
      <c r="D50"/>
      <c r="E50"/>
    </row>
    <row r="51" spans="1:5" ht="15" x14ac:dyDescent="0.25">
      <c r="A51" s="4" t="s">
        <v>59</v>
      </c>
      <c r="B51" s="30">
        <v>-18524.72</v>
      </c>
      <c r="C51" s="29"/>
      <c r="D51"/>
      <c r="E51"/>
    </row>
    <row r="52" spans="1:5" ht="15" x14ac:dyDescent="0.25">
      <c r="A52" s="4" t="s">
        <v>60</v>
      </c>
      <c r="B52" s="29"/>
      <c r="C52" s="29">
        <v>-219.26</v>
      </c>
      <c r="D52" s="29"/>
      <c r="E52"/>
    </row>
    <row r="53" spans="1:5" ht="15" x14ac:dyDescent="0.25">
      <c r="D53"/>
      <c r="E53"/>
    </row>
    <row r="54" spans="1:5" ht="15" x14ac:dyDescent="0.25">
      <c r="A54" s="23" t="s">
        <v>53</v>
      </c>
      <c r="D54"/>
      <c r="E54"/>
    </row>
    <row r="55" spans="1:5" ht="15" x14ac:dyDescent="0.25">
      <c r="A55" s="4" t="s">
        <v>62</v>
      </c>
      <c r="D55"/>
      <c r="E55"/>
    </row>
    <row r="56" spans="1:5" ht="15" x14ac:dyDescent="0.25">
      <c r="A56" s="4" t="s">
        <v>61</v>
      </c>
      <c r="D56"/>
      <c r="E56"/>
    </row>
    <row r="57" spans="1:5" ht="15" x14ac:dyDescent="0.25">
      <c r="A57" s="4" t="s">
        <v>63</v>
      </c>
      <c r="D57"/>
      <c r="E57"/>
    </row>
    <row r="58" spans="1:5" ht="15" x14ac:dyDescent="0.25">
      <c r="A58" s="4" t="s">
        <v>69</v>
      </c>
      <c r="D58"/>
      <c r="E58"/>
    </row>
    <row r="59" spans="1:5" ht="15" x14ac:dyDescent="0.25">
      <c r="D59"/>
      <c r="E59"/>
    </row>
    <row r="60" spans="1:5" ht="15" x14ac:dyDescent="0.25">
      <c r="A60" s="23" t="s">
        <v>54</v>
      </c>
      <c r="D60"/>
      <c r="E60"/>
    </row>
    <row r="61" spans="1:5" ht="15" x14ac:dyDescent="0.25">
      <c r="A61" s="4" t="s">
        <v>64</v>
      </c>
      <c r="D61"/>
      <c r="E61"/>
    </row>
    <row r="62" spans="1:5" ht="15" x14ac:dyDescent="0.25">
      <c r="A62" s="4" t="s">
        <v>65</v>
      </c>
      <c r="D62"/>
      <c r="E62"/>
    </row>
    <row r="63" spans="1:5" ht="15" x14ac:dyDescent="0.25">
      <c r="A63" s="4" t="s">
        <v>66</v>
      </c>
      <c r="D63"/>
      <c r="E63"/>
    </row>
    <row r="64" spans="1:5" ht="15" x14ac:dyDescent="0.25">
      <c r="A64" s="31" t="s">
        <v>67</v>
      </c>
      <c r="D64"/>
      <c r="E64"/>
    </row>
    <row r="65" spans="1:13" ht="15" x14ac:dyDescent="0.25">
      <c r="D65"/>
      <c r="E65"/>
    </row>
    <row r="66" spans="1:13" ht="15" x14ac:dyDescent="0.25">
      <c r="A66" s="23" t="s">
        <v>87</v>
      </c>
      <c r="B66"/>
      <c r="C66"/>
      <c r="D66"/>
      <c r="E66"/>
    </row>
    <row r="67" spans="1:13" ht="15" x14ac:dyDescent="0.25">
      <c r="A67" s="4" t="s">
        <v>74</v>
      </c>
      <c r="B67"/>
      <c r="C67">
        <v>34.08</v>
      </c>
      <c r="E67"/>
    </row>
    <row r="68" spans="1:13" ht="15" x14ac:dyDescent="0.25">
      <c r="A68" s="4" t="s">
        <v>88</v>
      </c>
      <c r="B68"/>
      <c r="C68" s="38">
        <v>775</v>
      </c>
      <c r="D68" s="37"/>
      <c r="E68"/>
    </row>
    <row r="69" spans="1:13" ht="15" x14ac:dyDescent="0.25">
      <c r="B69"/>
      <c r="C69" s="37">
        <v>809.08</v>
      </c>
      <c r="D69" s="37"/>
      <c r="E69"/>
    </row>
    <row r="70" spans="1:13" ht="15" x14ac:dyDescent="0.25">
      <c r="B70"/>
      <c r="C70" s="37"/>
      <c r="D70"/>
      <c r="E70"/>
    </row>
    <row r="71" spans="1:13" ht="15" x14ac:dyDescent="0.25">
      <c r="A71" s="23" t="s">
        <v>11</v>
      </c>
      <c r="D71"/>
      <c r="E71"/>
    </row>
    <row r="72" spans="1:13" ht="15" x14ac:dyDescent="0.25">
      <c r="A72" s="4" t="s">
        <v>80</v>
      </c>
      <c r="C72" s="34">
        <v>3750</v>
      </c>
      <c r="D72"/>
      <c r="E72"/>
    </row>
    <row r="73" spans="1:13" ht="15" x14ac:dyDescent="0.25">
      <c r="D73"/>
      <c r="E73"/>
    </row>
    <row r="74" spans="1:13" ht="15" x14ac:dyDescent="0.25">
      <c r="A74" s="23" t="s">
        <v>68</v>
      </c>
      <c r="D74"/>
      <c r="E74"/>
    </row>
    <row r="75" spans="1:13" ht="15" x14ac:dyDescent="0.25">
      <c r="A75" s="4" t="s">
        <v>75</v>
      </c>
      <c r="C75" s="32">
        <v>880</v>
      </c>
      <c r="D75"/>
      <c r="E75"/>
    </row>
    <row r="76" spans="1:13" ht="15" x14ac:dyDescent="0.25">
      <c r="C76" s="32"/>
      <c r="D76"/>
      <c r="E76"/>
    </row>
    <row r="77" spans="1:13" ht="15" x14ac:dyDescent="0.25">
      <c r="E77"/>
    </row>
    <row r="78" spans="1:13" ht="15" x14ac:dyDescent="0.25">
      <c r="E78"/>
      <c r="M78" s="37"/>
    </row>
    <row r="79" spans="1:13" ht="15" x14ac:dyDescent="0.25">
      <c r="E79"/>
      <c r="M79" s="37"/>
    </row>
    <row r="80" spans="1:13" ht="15" x14ac:dyDescent="0.25">
      <c r="E80"/>
      <c r="M80" s="37"/>
    </row>
    <row r="81" spans="1:13" ht="15" x14ac:dyDescent="0.25">
      <c r="E81"/>
    </row>
    <row r="82" spans="1:13" ht="15" x14ac:dyDescent="0.25">
      <c r="E82"/>
      <c r="M82" s="34"/>
    </row>
    <row r="83" spans="1:13" ht="15" x14ac:dyDescent="0.25">
      <c r="E83"/>
    </row>
    <row r="84" spans="1:13" ht="15" x14ac:dyDescent="0.25">
      <c r="E84"/>
    </row>
    <row r="85" spans="1:13" ht="15" x14ac:dyDescent="0.25">
      <c r="E85"/>
      <c r="M85" s="32"/>
    </row>
    <row r="86" spans="1:13" ht="15" x14ac:dyDescent="0.25">
      <c r="E86"/>
    </row>
    <row r="87" spans="1:13" ht="15" x14ac:dyDescent="0.25">
      <c r="A87"/>
      <c r="B87"/>
      <c r="C87"/>
      <c r="D87"/>
      <c r="E87"/>
    </row>
  </sheetData>
  <printOptions horizontalCentered="1" gridLines="1"/>
  <pageMargins left="3.937007874015748E-2" right="3.937007874015748E-2" top="0.74803149606299213" bottom="0.74803149606299213" header="0.31496062992125984" footer="0.31496062992125984"/>
  <pageSetup paperSize="9" orientation="landscape" r:id="rId1"/>
  <headerFooter alignWithMargins="0">
    <oddHeader>Pagina &amp;P&amp;RJaarrekening 2021 en begroting 2022</oddHeader>
    <oddFooter>&amp;CJaarrekening 2021 van de Vereniging van Leraren in de Economische Vakken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3"/>
  <sheetViews>
    <sheetView topLeftCell="A28" zoomScale="110" zoomScaleNormal="110" workbookViewId="0">
      <selection activeCell="B67" sqref="B67"/>
    </sheetView>
  </sheetViews>
  <sheetFormatPr defaultRowHeight="12" x14ac:dyDescent="0.2"/>
  <cols>
    <col min="1" max="1" width="36.7109375" style="42" customWidth="1"/>
    <col min="2" max="2" width="10.28515625" style="42" customWidth="1"/>
    <col min="3" max="3" width="0.85546875" style="42" customWidth="1"/>
    <col min="4" max="4" width="10.28515625" style="42" customWidth="1"/>
    <col min="5" max="5" width="1.28515625" style="42" customWidth="1"/>
    <col min="6" max="6" width="36.7109375" style="42" customWidth="1"/>
    <col min="7" max="7" width="10.28515625" style="42" customWidth="1"/>
    <col min="8" max="8" width="0.5703125" style="42" customWidth="1"/>
    <col min="9" max="9" width="10.28515625" style="42" customWidth="1"/>
    <col min="10" max="10" width="0.42578125" style="42" customWidth="1"/>
    <col min="11" max="11" width="10.28515625" style="42" customWidth="1"/>
    <col min="12" max="12" width="0.5703125" style="42" customWidth="1"/>
    <col min="13" max="13" width="10.28515625" style="42" customWidth="1"/>
    <col min="14" max="14" width="10.7109375" style="42" customWidth="1"/>
    <col min="15" max="15" width="18.85546875" style="42" customWidth="1"/>
    <col min="16" max="16384" width="9.140625" style="42"/>
  </cols>
  <sheetData>
    <row r="1" spans="1:15" x14ac:dyDescent="0.2">
      <c r="A1" s="40" t="s">
        <v>32</v>
      </c>
      <c r="B1" s="41"/>
      <c r="C1" s="41"/>
      <c r="D1" s="41"/>
      <c r="F1" s="40" t="s">
        <v>33</v>
      </c>
      <c r="G1" s="41"/>
      <c r="H1" s="41"/>
      <c r="I1" s="41"/>
      <c r="J1" s="41"/>
      <c r="K1" s="41"/>
      <c r="L1" s="41"/>
      <c r="M1" s="41"/>
    </row>
    <row r="2" spans="1:15" x14ac:dyDescent="0.2">
      <c r="A2" s="43" t="s">
        <v>12</v>
      </c>
      <c r="B2" s="44">
        <v>44562</v>
      </c>
      <c r="C2" s="45"/>
      <c r="D2" s="46">
        <v>44926</v>
      </c>
      <c r="F2" s="47"/>
      <c r="G2" s="48" t="s">
        <v>17</v>
      </c>
      <c r="H2" s="48"/>
      <c r="I2" s="48" t="s">
        <v>18</v>
      </c>
      <c r="J2" s="48"/>
      <c r="K2" s="48" t="s">
        <v>19</v>
      </c>
      <c r="L2" s="49"/>
      <c r="M2" s="50" t="s">
        <v>17</v>
      </c>
    </row>
    <row r="3" spans="1:15" x14ac:dyDescent="0.2">
      <c r="A3" s="47"/>
      <c r="D3" s="51"/>
      <c r="F3" s="47"/>
      <c r="G3" s="48">
        <v>2022</v>
      </c>
      <c r="H3" s="48"/>
      <c r="I3" s="48">
        <v>2022</v>
      </c>
      <c r="J3" s="48"/>
      <c r="K3" s="48" t="s">
        <v>20</v>
      </c>
      <c r="L3" s="48"/>
      <c r="M3" s="52">
        <v>2023</v>
      </c>
    </row>
    <row r="4" spans="1:15" x14ac:dyDescent="0.2">
      <c r="A4" s="53" t="s">
        <v>3</v>
      </c>
      <c r="B4" s="48" t="s">
        <v>0</v>
      </c>
      <c r="D4" s="52" t="s">
        <v>0</v>
      </c>
      <c r="F4" s="53" t="s">
        <v>16</v>
      </c>
      <c r="G4" s="48" t="s">
        <v>21</v>
      </c>
      <c r="H4" s="48"/>
      <c r="I4" s="54" t="s">
        <v>0</v>
      </c>
      <c r="J4" s="54"/>
      <c r="K4" s="54" t="s">
        <v>0</v>
      </c>
      <c r="L4" s="54"/>
      <c r="M4" s="55" t="s">
        <v>0</v>
      </c>
      <c r="O4" s="56"/>
    </row>
    <row r="5" spans="1:15" x14ac:dyDescent="0.2">
      <c r="A5" s="47" t="s">
        <v>1</v>
      </c>
      <c r="B5" s="57">
        <v>650</v>
      </c>
      <c r="C5" s="57"/>
      <c r="D5" s="58">
        <v>0</v>
      </c>
      <c r="F5" s="47" t="s">
        <v>22</v>
      </c>
      <c r="G5" s="57">
        <v>94000</v>
      </c>
      <c r="H5" s="57"/>
      <c r="I5" s="57">
        <v>94815</v>
      </c>
      <c r="J5" s="57"/>
      <c r="K5" s="57">
        <v>815</v>
      </c>
      <c r="L5" s="57"/>
      <c r="M5" s="51">
        <v>79000</v>
      </c>
    </row>
    <row r="6" spans="1:15" x14ac:dyDescent="0.2">
      <c r="A6" s="47" t="s">
        <v>42</v>
      </c>
      <c r="B6" s="42">
        <v>116</v>
      </c>
      <c r="D6" s="58">
        <v>11026</v>
      </c>
      <c r="F6" s="47" t="s">
        <v>40</v>
      </c>
      <c r="G6" s="57">
        <v>3500</v>
      </c>
      <c r="H6" s="57"/>
      <c r="I6" s="57">
        <v>4320</v>
      </c>
      <c r="J6" s="57"/>
      <c r="K6" s="57">
        <v>820</v>
      </c>
      <c r="L6" s="57"/>
      <c r="M6" s="51">
        <v>3300</v>
      </c>
    </row>
    <row r="7" spans="1:15" x14ac:dyDescent="0.2">
      <c r="A7" s="47" t="s">
        <v>35</v>
      </c>
      <c r="B7" s="42">
        <v>219</v>
      </c>
      <c r="D7" s="51"/>
      <c r="F7" s="47" t="s">
        <v>41</v>
      </c>
      <c r="G7" s="57">
        <v>25000</v>
      </c>
      <c r="H7" s="57"/>
      <c r="I7" s="57">
        <v>32405</v>
      </c>
      <c r="J7" s="57"/>
      <c r="K7" s="57">
        <v>7405</v>
      </c>
      <c r="L7" s="57"/>
      <c r="M7" s="51">
        <v>12000</v>
      </c>
    </row>
    <row r="8" spans="1:15" x14ac:dyDescent="0.2">
      <c r="A8" s="47" t="s">
        <v>43</v>
      </c>
      <c r="B8" s="59">
        <v>1364</v>
      </c>
      <c r="C8" s="57"/>
      <c r="D8" s="60">
        <v>11</v>
      </c>
      <c r="F8" s="47" t="s">
        <v>36</v>
      </c>
      <c r="G8" s="57">
        <v>30000</v>
      </c>
      <c r="H8" s="57"/>
      <c r="I8" s="57">
        <v>18360</v>
      </c>
      <c r="J8" s="57"/>
      <c r="K8" s="57">
        <v>-11640</v>
      </c>
      <c r="L8" s="57"/>
      <c r="M8" s="51">
        <v>0</v>
      </c>
    </row>
    <row r="9" spans="1:15" x14ac:dyDescent="0.2">
      <c r="A9" s="47" t="s">
        <v>15</v>
      </c>
      <c r="B9" s="57">
        <f>SUM(B5:B8)</f>
        <v>2349</v>
      </c>
      <c r="C9" s="57">
        <f t="shared" ref="C9:D9" si="0">SUM(C5:C8)</f>
        <v>0</v>
      </c>
      <c r="D9" s="81">
        <f t="shared" si="0"/>
        <v>11037</v>
      </c>
      <c r="F9" s="47" t="s">
        <v>37</v>
      </c>
      <c r="G9" s="57">
        <v>1000</v>
      </c>
      <c r="H9" s="57"/>
      <c r="I9" s="57">
        <v>0</v>
      </c>
      <c r="J9" s="57"/>
      <c r="K9" s="57">
        <v>-1000</v>
      </c>
      <c r="L9" s="57"/>
      <c r="M9" s="51">
        <v>0</v>
      </c>
    </row>
    <row r="10" spans="1:15" x14ac:dyDescent="0.2">
      <c r="A10" s="47"/>
      <c r="B10" s="57"/>
      <c r="C10" s="57"/>
      <c r="D10" s="58"/>
      <c r="F10" s="47" t="s">
        <v>23</v>
      </c>
      <c r="G10" s="59">
        <v>700</v>
      </c>
      <c r="H10" s="57"/>
      <c r="I10" s="59">
        <v>196</v>
      </c>
      <c r="J10" s="57"/>
      <c r="K10" s="59">
        <v>-504</v>
      </c>
      <c r="L10" s="57"/>
      <c r="M10" s="61">
        <v>200</v>
      </c>
    </row>
    <row r="11" spans="1:15" x14ac:dyDescent="0.2">
      <c r="A11" s="53" t="s">
        <v>2</v>
      </c>
      <c r="B11" s="57"/>
      <c r="C11" s="57"/>
      <c r="D11" s="58"/>
      <c r="F11" s="47"/>
      <c r="G11" s="62">
        <f>SUM(G5:G10)</f>
        <v>154200</v>
      </c>
      <c r="H11" s="62">
        <f t="shared" ref="H11:M11" si="1">SUM(H5:H10)</f>
        <v>0</v>
      </c>
      <c r="I11" s="62">
        <f t="shared" si="1"/>
        <v>150096</v>
      </c>
      <c r="J11" s="62">
        <f t="shared" si="1"/>
        <v>0</v>
      </c>
      <c r="K11" s="62">
        <f t="shared" si="1"/>
        <v>-4104</v>
      </c>
      <c r="L11" s="62">
        <f t="shared" si="1"/>
        <v>0</v>
      </c>
      <c r="M11" s="63">
        <f t="shared" si="1"/>
        <v>94500</v>
      </c>
    </row>
    <row r="12" spans="1:15" x14ac:dyDescent="0.2">
      <c r="A12" s="47" t="s">
        <v>4</v>
      </c>
      <c r="B12" s="57">
        <v>7070</v>
      </c>
      <c r="D12" s="58">
        <v>43682</v>
      </c>
      <c r="F12" s="47"/>
      <c r="G12" s="57"/>
      <c r="H12" s="57"/>
      <c r="I12" s="57"/>
      <c r="J12" s="57"/>
      <c r="K12" s="57"/>
      <c r="L12" s="57"/>
      <c r="M12" s="58"/>
    </row>
    <row r="13" spans="1:15" x14ac:dyDescent="0.2">
      <c r="A13" s="47" t="s">
        <v>5</v>
      </c>
      <c r="B13" s="59">
        <v>151033</v>
      </c>
      <c r="C13" s="57"/>
      <c r="D13" s="60">
        <v>157578</v>
      </c>
      <c r="F13" s="53" t="s">
        <v>24</v>
      </c>
      <c r="G13" s="48" t="s">
        <v>21</v>
      </c>
      <c r="H13" s="48"/>
      <c r="I13" s="54" t="s">
        <v>0</v>
      </c>
      <c r="J13" s="54"/>
      <c r="K13" s="54" t="s">
        <v>0</v>
      </c>
      <c r="L13" s="54"/>
      <c r="M13" s="55" t="s">
        <v>0</v>
      </c>
    </row>
    <row r="14" spans="1:15" x14ac:dyDescent="0.2">
      <c r="A14" s="47"/>
      <c r="B14" s="57">
        <f>SUM(B12:B13)</f>
        <v>158103</v>
      </c>
      <c r="C14" s="57"/>
      <c r="D14" s="58">
        <f>SUM(D12:D13)</f>
        <v>201260</v>
      </c>
      <c r="F14" s="47" t="s">
        <v>25</v>
      </c>
      <c r="G14" s="57">
        <v>11000</v>
      </c>
      <c r="H14" s="57"/>
      <c r="I14" s="57">
        <v>17902</v>
      </c>
      <c r="J14" s="57"/>
      <c r="K14" s="57">
        <v>6902</v>
      </c>
      <c r="L14" s="57"/>
      <c r="M14" s="58">
        <v>16000</v>
      </c>
    </row>
    <row r="15" spans="1:15" x14ac:dyDescent="0.2">
      <c r="A15" s="47"/>
      <c r="B15" s="57"/>
      <c r="C15" s="57"/>
      <c r="D15" s="58"/>
      <c r="F15" s="47" t="s">
        <v>56</v>
      </c>
      <c r="G15" s="57">
        <v>10000</v>
      </c>
      <c r="H15" s="57"/>
      <c r="I15" s="57">
        <v>13764</v>
      </c>
      <c r="J15" s="57"/>
      <c r="K15" s="57">
        <v>3764</v>
      </c>
      <c r="L15" s="57"/>
      <c r="M15" s="58">
        <v>13000</v>
      </c>
    </row>
    <row r="16" spans="1:15" x14ac:dyDescent="0.2">
      <c r="A16" s="53" t="s">
        <v>6</v>
      </c>
      <c r="B16" s="62">
        <v>160452</v>
      </c>
      <c r="C16" s="62"/>
      <c r="D16" s="63">
        <v>212297</v>
      </c>
      <c r="F16" s="47" t="s">
        <v>55</v>
      </c>
      <c r="G16" s="42">
        <v>2500</v>
      </c>
      <c r="I16" s="42">
        <v>0</v>
      </c>
      <c r="K16" s="57">
        <v>-2500</v>
      </c>
      <c r="M16" s="51">
        <v>2500</v>
      </c>
    </row>
    <row r="17" spans="1:16" x14ac:dyDescent="0.2">
      <c r="A17" s="47"/>
      <c r="B17" s="57"/>
      <c r="C17" s="57"/>
      <c r="D17" s="58"/>
      <c r="F17" s="47" t="s">
        <v>29</v>
      </c>
      <c r="G17" s="57">
        <v>2000</v>
      </c>
      <c r="H17" s="64"/>
      <c r="I17" s="64">
        <v>1894</v>
      </c>
      <c r="J17" s="64"/>
      <c r="K17" s="57">
        <v>-106</v>
      </c>
      <c r="L17" s="64"/>
      <c r="M17" s="65">
        <v>1900</v>
      </c>
    </row>
    <row r="18" spans="1:16" x14ac:dyDescent="0.2">
      <c r="A18" s="53" t="s">
        <v>13</v>
      </c>
      <c r="B18" s="48" t="s">
        <v>0</v>
      </c>
      <c r="C18" s="48"/>
      <c r="D18" s="66" t="s">
        <v>0</v>
      </c>
      <c r="F18" s="47" t="s">
        <v>28</v>
      </c>
      <c r="G18" s="57">
        <v>500</v>
      </c>
      <c r="I18" s="57">
        <v>0</v>
      </c>
      <c r="K18" s="57">
        <v>-500</v>
      </c>
      <c r="M18" s="58">
        <v>0</v>
      </c>
    </row>
    <row r="19" spans="1:16" x14ac:dyDescent="0.2">
      <c r="A19" s="53" t="s">
        <v>7</v>
      </c>
      <c r="D19" s="58"/>
      <c r="F19" s="47" t="s">
        <v>38</v>
      </c>
      <c r="G19" s="57">
        <v>12000</v>
      </c>
      <c r="H19" s="57"/>
      <c r="I19" s="57">
        <v>12013</v>
      </c>
      <c r="J19" s="57"/>
      <c r="K19" s="57">
        <v>13</v>
      </c>
      <c r="L19" s="57"/>
      <c r="M19" s="58">
        <v>11000</v>
      </c>
      <c r="O19" s="42" t="s">
        <v>138</v>
      </c>
      <c r="P19" s="42">
        <v>107994</v>
      </c>
    </row>
    <row r="20" spans="1:16" x14ac:dyDescent="0.2">
      <c r="A20" s="47" t="s">
        <v>51</v>
      </c>
      <c r="B20" s="57">
        <v>120012</v>
      </c>
      <c r="C20" s="57"/>
      <c r="D20" s="58">
        <v>120012</v>
      </c>
      <c r="F20" s="47" t="s">
        <v>48</v>
      </c>
      <c r="G20" s="57">
        <v>27000</v>
      </c>
      <c r="I20" s="57">
        <v>32540</v>
      </c>
      <c r="J20" s="57"/>
      <c r="K20" s="57">
        <v>5540</v>
      </c>
      <c r="L20" s="57"/>
      <c r="M20" s="58">
        <v>2000</v>
      </c>
      <c r="O20" s="67"/>
    </row>
    <row r="21" spans="1:16" x14ac:dyDescent="0.2">
      <c r="A21" s="53" t="s">
        <v>52</v>
      </c>
      <c r="D21" s="58"/>
      <c r="F21" s="47" t="s">
        <v>26</v>
      </c>
      <c r="G21" s="57">
        <v>63000</v>
      </c>
      <c r="H21" s="57"/>
      <c r="I21" s="57">
        <v>61857</v>
      </c>
      <c r="J21" s="57"/>
      <c r="K21" s="57">
        <v>-1143</v>
      </c>
      <c r="L21" s="57"/>
      <c r="M21" s="58">
        <v>59000</v>
      </c>
    </row>
    <row r="22" spans="1:16" x14ac:dyDescent="0.2">
      <c r="A22" s="47" t="s">
        <v>53</v>
      </c>
      <c r="B22" s="57">
        <v>27000</v>
      </c>
      <c r="D22" s="58">
        <v>2000</v>
      </c>
      <c r="F22" s="47" t="s">
        <v>27</v>
      </c>
      <c r="G22" s="57">
        <v>3750</v>
      </c>
      <c r="H22" s="57"/>
      <c r="I22" s="57">
        <v>5418</v>
      </c>
      <c r="J22" s="57"/>
      <c r="K22" s="57">
        <v>1668</v>
      </c>
      <c r="L22" s="57"/>
      <c r="M22" s="58">
        <v>4000</v>
      </c>
    </row>
    <row r="23" spans="1:16" x14ac:dyDescent="0.2">
      <c r="A23" s="47" t="s">
        <v>54</v>
      </c>
      <c r="B23" s="57">
        <v>8000</v>
      </c>
      <c r="D23" s="58">
        <v>10000</v>
      </c>
      <c r="F23" s="47" t="s">
        <v>44</v>
      </c>
      <c r="G23" s="57">
        <v>2000</v>
      </c>
      <c r="H23" s="57"/>
      <c r="I23" s="57">
        <v>7369</v>
      </c>
      <c r="J23" s="57"/>
      <c r="K23" s="57">
        <v>5369</v>
      </c>
      <c r="L23" s="57"/>
      <c r="M23" s="58">
        <v>3200</v>
      </c>
    </row>
    <row r="24" spans="1:16" x14ac:dyDescent="0.2">
      <c r="A24" s="47" t="s">
        <v>10</v>
      </c>
      <c r="B24" s="59"/>
      <c r="C24" s="57"/>
      <c r="D24" s="60">
        <v>-12018</v>
      </c>
      <c r="F24" s="47" t="s">
        <v>46</v>
      </c>
      <c r="G24" s="57">
        <v>2200</v>
      </c>
      <c r="H24" s="57"/>
      <c r="I24" s="57">
        <v>2349</v>
      </c>
      <c r="J24" s="57"/>
      <c r="K24" s="57">
        <v>149</v>
      </c>
      <c r="L24" s="57"/>
      <c r="M24" s="58">
        <v>2200</v>
      </c>
      <c r="P24" s="57"/>
    </row>
    <row r="25" spans="1:16" x14ac:dyDescent="0.2">
      <c r="A25" s="47"/>
      <c r="B25" s="57">
        <f>SUM(B20:B24)</f>
        <v>155012</v>
      </c>
      <c r="C25" s="57"/>
      <c r="D25" s="58">
        <f>SUM(D20:D24)</f>
        <v>119994</v>
      </c>
      <c r="F25" s="47" t="s">
        <v>105</v>
      </c>
      <c r="G25" s="57">
        <v>1700</v>
      </c>
      <c r="H25" s="57"/>
      <c r="I25" s="57">
        <v>1566</v>
      </c>
      <c r="J25" s="57"/>
      <c r="K25" s="57">
        <v>-134</v>
      </c>
      <c r="L25" s="57"/>
      <c r="M25" s="58">
        <v>1600</v>
      </c>
      <c r="P25" s="57"/>
    </row>
    <row r="26" spans="1:16" x14ac:dyDescent="0.2">
      <c r="A26" s="47"/>
      <c r="D26" s="58"/>
      <c r="F26" s="47" t="s">
        <v>49</v>
      </c>
      <c r="G26" s="57">
        <v>2000</v>
      </c>
      <c r="I26" s="57">
        <v>2000</v>
      </c>
      <c r="K26" s="57">
        <v>0</v>
      </c>
      <c r="M26" s="58">
        <v>2000</v>
      </c>
      <c r="P26" s="57"/>
    </row>
    <row r="27" spans="1:16" x14ac:dyDescent="0.2">
      <c r="A27" s="53" t="s">
        <v>8</v>
      </c>
      <c r="B27" s="57"/>
      <c r="C27" s="57"/>
      <c r="D27" s="58"/>
      <c r="F27" s="47" t="s">
        <v>50</v>
      </c>
      <c r="G27" s="57">
        <v>2000</v>
      </c>
      <c r="I27" s="57">
        <v>2000</v>
      </c>
      <c r="K27" s="57">
        <v>0</v>
      </c>
      <c r="M27" s="58">
        <v>2000</v>
      </c>
    </row>
    <row r="28" spans="1:16" x14ac:dyDescent="0.2">
      <c r="A28" s="47" t="s">
        <v>68</v>
      </c>
      <c r="B28" s="42">
        <v>880</v>
      </c>
      <c r="D28" s="51">
        <v>0</v>
      </c>
      <c r="F28" s="47" t="s">
        <v>106</v>
      </c>
      <c r="G28" s="57">
        <v>0</v>
      </c>
      <c r="H28" s="57"/>
      <c r="I28" s="57">
        <v>1442</v>
      </c>
      <c r="J28" s="57"/>
      <c r="K28" s="57">
        <v>1442</v>
      </c>
      <c r="L28" s="57"/>
      <c r="M28" s="58">
        <v>1500</v>
      </c>
    </row>
    <row r="29" spans="1:16" x14ac:dyDescent="0.2">
      <c r="A29" s="47" t="s">
        <v>87</v>
      </c>
      <c r="B29" s="57">
        <v>809</v>
      </c>
      <c r="C29" s="57"/>
      <c r="D29" s="58">
        <v>2966</v>
      </c>
      <c r="F29" s="47" t="s">
        <v>107</v>
      </c>
      <c r="G29" s="42">
        <v>300</v>
      </c>
      <c r="I29" s="42">
        <v>0</v>
      </c>
      <c r="K29" s="42">
        <v>-300</v>
      </c>
      <c r="M29" s="51">
        <v>100</v>
      </c>
      <c r="O29" s="68"/>
    </row>
    <row r="30" spans="1:16" x14ac:dyDescent="0.2">
      <c r="A30" s="47" t="s">
        <v>91</v>
      </c>
      <c r="B30" s="57">
        <v>3750</v>
      </c>
      <c r="C30" s="57"/>
      <c r="D30" s="58">
        <v>4732</v>
      </c>
      <c r="F30" s="47" t="s">
        <v>30</v>
      </c>
      <c r="G30" s="57">
        <v>10000</v>
      </c>
      <c r="H30" s="57"/>
      <c r="I30" s="57">
        <v>0</v>
      </c>
      <c r="J30" s="57"/>
      <c r="K30" s="57">
        <v>-10000</v>
      </c>
      <c r="L30" s="57"/>
      <c r="M30" s="58">
        <v>10000</v>
      </c>
    </row>
    <row r="31" spans="1:16" x14ac:dyDescent="0.2">
      <c r="A31" s="47" t="s">
        <v>90</v>
      </c>
      <c r="B31" s="59">
        <v>0</v>
      </c>
      <c r="C31" s="57"/>
      <c r="D31" s="60">
        <v>84605</v>
      </c>
      <c r="F31" s="47" t="s">
        <v>31</v>
      </c>
      <c r="G31" s="59">
        <v>2250</v>
      </c>
      <c r="H31" s="57"/>
      <c r="I31" s="59">
        <v>-12018</v>
      </c>
      <c r="J31" s="57"/>
      <c r="K31" s="59">
        <v>-14268</v>
      </c>
      <c r="L31" s="57"/>
      <c r="M31" s="60">
        <v>-37500</v>
      </c>
    </row>
    <row r="32" spans="1:16" x14ac:dyDescent="0.2">
      <c r="A32" s="47" t="s">
        <v>14</v>
      </c>
      <c r="B32" s="57">
        <f>SUM(B28:B31)</f>
        <v>5439</v>
      </c>
      <c r="C32" s="57"/>
      <c r="D32" s="58">
        <f>SUM(D28:D31)</f>
        <v>92303</v>
      </c>
      <c r="F32" s="47"/>
      <c r="G32" s="57"/>
      <c r="H32" s="57"/>
      <c r="I32" s="57"/>
      <c r="J32" s="57"/>
      <c r="K32" s="57"/>
      <c r="L32" s="57"/>
      <c r="M32" s="81"/>
    </row>
    <row r="33" spans="1:13" x14ac:dyDescent="0.2">
      <c r="A33" s="69" t="s">
        <v>9</v>
      </c>
      <c r="B33" s="70">
        <v>160452</v>
      </c>
      <c r="C33" s="70"/>
      <c r="D33" s="71">
        <v>212297</v>
      </c>
      <c r="E33" s="72"/>
      <c r="F33" s="73"/>
      <c r="G33" s="70">
        <f>SUM(G14:G31)</f>
        <v>154200</v>
      </c>
      <c r="H33" s="40"/>
      <c r="I33" s="70">
        <f>SUM(I14:I31)</f>
        <v>150096</v>
      </c>
      <c r="J33" s="40"/>
      <c r="K33" s="70">
        <f>SUM(K14:K31)</f>
        <v>-4104</v>
      </c>
      <c r="L33" s="70">
        <f>SUM(L14:L31)</f>
        <v>0</v>
      </c>
      <c r="M33" s="71">
        <f>SUM(M14:M31)</f>
        <v>94500</v>
      </c>
    </row>
    <row r="34" spans="1:13" x14ac:dyDescent="0.2">
      <c r="B34" s="67"/>
    </row>
    <row r="35" spans="1:13" x14ac:dyDescent="0.2">
      <c r="A35" s="42" t="s">
        <v>116</v>
      </c>
      <c r="B35" s="67"/>
      <c r="D35" s="57">
        <v>107994</v>
      </c>
    </row>
    <row r="36" spans="1:13" x14ac:dyDescent="0.2">
      <c r="B36" s="67"/>
      <c r="D36" s="57"/>
    </row>
    <row r="37" spans="1:13" x14ac:dyDescent="0.2">
      <c r="B37" s="67"/>
      <c r="D37" s="57"/>
    </row>
    <row r="38" spans="1:13" x14ac:dyDescent="0.2">
      <c r="A38" s="53" t="s">
        <v>109</v>
      </c>
      <c r="B38" s="74"/>
      <c r="C38" s="75"/>
      <c r="D38" s="48" t="s">
        <v>126</v>
      </c>
      <c r="F38" s="75" t="s">
        <v>101</v>
      </c>
      <c r="I38" s="48" t="s">
        <v>110</v>
      </c>
    </row>
    <row r="39" spans="1:13" x14ac:dyDescent="0.2">
      <c r="A39" s="47" t="s">
        <v>92</v>
      </c>
      <c r="B39" s="67">
        <v>880</v>
      </c>
      <c r="D39" s="76">
        <v>44959</v>
      </c>
      <c r="F39" s="42" t="s">
        <v>104</v>
      </c>
      <c r="G39" s="67">
        <v>515.13</v>
      </c>
      <c r="I39" s="77" t="s">
        <v>114</v>
      </c>
    </row>
    <row r="40" spans="1:13" x14ac:dyDescent="0.2">
      <c r="A40" s="47" t="s">
        <v>93</v>
      </c>
      <c r="B40" s="67">
        <v>560</v>
      </c>
      <c r="D40" s="76"/>
      <c r="F40" s="42" t="s">
        <v>102</v>
      </c>
      <c r="G40" s="67">
        <v>229.78</v>
      </c>
      <c r="I40" s="77">
        <v>44943</v>
      </c>
    </row>
    <row r="41" spans="1:13" x14ac:dyDescent="0.2">
      <c r="A41" s="47" t="s">
        <v>94</v>
      </c>
      <c r="B41" s="67">
        <v>499</v>
      </c>
      <c r="D41" s="76">
        <v>44942</v>
      </c>
      <c r="F41" s="42" t="s">
        <v>103</v>
      </c>
      <c r="G41" s="67">
        <v>863.58</v>
      </c>
      <c r="I41" s="77">
        <v>44942</v>
      </c>
    </row>
    <row r="42" spans="1:13" x14ac:dyDescent="0.2">
      <c r="A42" s="47" t="s">
        <v>95</v>
      </c>
      <c r="B42" s="67">
        <v>6348.75</v>
      </c>
      <c r="D42" s="76">
        <v>44942</v>
      </c>
      <c r="F42" s="42" t="s">
        <v>111</v>
      </c>
      <c r="G42" s="67">
        <v>195</v>
      </c>
      <c r="I42" s="77" t="s">
        <v>114</v>
      </c>
    </row>
    <row r="43" spans="1:13" x14ac:dyDescent="0.2">
      <c r="A43" s="47" t="s">
        <v>98</v>
      </c>
      <c r="B43" s="67">
        <v>499</v>
      </c>
      <c r="D43" s="76">
        <v>44946</v>
      </c>
      <c r="F43" s="42" t="s">
        <v>108</v>
      </c>
      <c r="G43" s="67">
        <v>30.25</v>
      </c>
      <c r="I43" s="77">
        <v>44928</v>
      </c>
    </row>
    <row r="44" spans="1:13" x14ac:dyDescent="0.2">
      <c r="A44" s="47" t="s">
        <v>96</v>
      </c>
      <c r="B44" s="67">
        <v>880</v>
      </c>
      <c r="D44" s="76">
        <v>44946</v>
      </c>
      <c r="F44" s="42" t="s">
        <v>112</v>
      </c>
      <c r="G44" s="67">
        <v>382.5</v>
      </c>
      <c r="I44" s="77">
        <v>44939</v>
      </c>
    </row>
    <row r="45" spans="1:13" x14ac:dyDescent="0.2">
      <c r="A45" s="47" t="s">
        <v>96</v>
      </c>
      <c r="B45" s="67">
        <v>560</v>
      </c>
      <c r="D45" s="76">
        <v>44946</v>
      </c>
      <c r="F45" s="42" t="s">
        <v>115</v>
      </c>
      <c r="G45" s="67">
        <v>500</v>
      </c>
      <c r="I45" s="77">
        <v>44946</v>
      </c>
    </row>
    <row r="46" spans="1:13" x14ac:dyDescent="0.2">
      <c r="A46" s="47" t="s">
        <v>96</v>
      </c>
      <c r="B46" s="67">
        <v>650</v>
      </c>
      <c r="D46" s="76">
        <v>44946</v>
      </c>
      <c r="F46" s="42" t="s">
        <v>113</v>
      </c>
      <c r="G46" s="67">
        <v>250</v>
      </c>
      <c r="I46" s="77">
        <v>44942</v>
      </c>
    </row>
    <row r="47" spans="1:13" x14ac:dyDescent="0.2">
      <c r="A47" s="47" t="s">
        <v>97</v>
      </c>
      <c r="B47" s="67">
        <v>150</v>
      </c>
      <c r="D47" s="76">
        <v>44938</v>
      </c>
      <c r="G47" s="67"/>
      <c r="I47" s="77"/>
    </row>
    <row r="48" spans="1:13" x14ac:dyDescent="0.2">
      <c r="B48" s="41"/>
      <c r="G48" s="78"/>
      <c r="I48" s="77"/>
    </row>
    <row r="49" spans="1:9" x14ac:dyDescent="0.2">
      <c r="A49" s="47"/>
      <c r="B49" s="67">
        <f>SUM(B39:B47)</f>
        <v>11026.75</v>
      </c>
      <c r="G49" s="67">
        <f>SUM(G39:G48)</f>
        <v>2966.24</v>
      </c>
      <c r="I49" s="77"/>
    </row>
    <row r="50" spans="1:9" x14ac:dyDescent="0.2">
      <c r="B50" s="67"/>
      <c r="I50" s="79"/>
    </row>
    <row r="51" spans="1:9" x14ac:dyDescent="0.2">
      <c r="A51" s="75" t="s">
        <v>99</v>
      </c>
      <c r="B51" s="67"/>
      <c r="F51" s="75" t="s">
        <v>118</v>
      </c>
      <c r="G51" s="67"/>
    </row>
    <row r="52" spans="1:9" x14ac:dyDescent="0.2">
      <c r="A52" s="42" t="s">
        <v>100</v>
      </c>
      <c r="B52" s="67">
        <v>11.5</v>
      </c>
      <c r="D52" s="56">
        <v>44949</v>
      </c>
      <c r="F52" s="42" t="s">
        <v>120</v>
      </c>
      <c r="G52" s="67"/>
    </row>
    <row r="53" spans="1:9" x14ac:dyDescent="0.2">
      <c r="B53" s="67"/>
      <c r="F53" s="42" t="s">
        <v>121</v>
      </c>
      <c r="G53" s="67">
        <v>18360</v>
      </c>
    </row>
    <row r="54" spans="1:9" x14ac:dyDescent="0.2">
      <c r="F54" s="42" t="s">
        <v>122</v>
      </c>
      <c r="G54" s="67">
        <v>7060</v>
      </c>
    </row>
    <row r="55" spans="1:9" x14ac:dyDescent="0.2">
      <c r="A55" s="75" t="s">
        <v>131</v>
      </c>
      <c r="F55" s="42" t="s">
        <v>119</v>
      </c>
      <c r="G55" s="67"/>
    </row>
    <row r="56" spans="1:9" x14ac:dyDescent="0.2">
      <c r="A56" s="42" t="s">
        <v>130</v>
      </c>
      <c r="B56" s="57">
        <v>2129</v>
      </c>
      <c r="D56" s="83">
        <v>1</v>
      </c>
      <c r="F56" s="42" t="s">
        <v>123</v>
      </c>
      <c r="G56" s="67">
        <v>-27000</v>
      </c>
    </row>
    <row r="57" spans="1:9" x14ac:dyDescent="0.2">
      <c r="A57" s="42" t="s">
        <v>133</v>
      </c>
      <c r="B57" s="84" t="s">
        <v>134</v>
      </c>
      <c r="D57" s="83"/>
      <c r="F57" s="42" t="s">
        <v>124</v>
      </c>
      <c r="G57" s="67">
        <v>-31108</v>
      </c>
    </row>
    <row r="58" spans="1:9" x14ac:dyDescent="0.2">
      <c r="A58" s="42" t="s">
        <v>117</v>
      </c>
      <c r="B58" s="57">
        <v>-6</v>
      </c>
      <c r="C58" s="67"/>
      <c r="D58" s="83"/>
      <c r="F58" s="42" t="s">
        <v>127</v>
      </c>
      <c r="G58" s="67">
        <v>-1765</v>
      </c>
    </row>
    <row r="59" spans="1:9" x14ac:dyDescent="0.2">
      <c r="A59" s="42" t="s">
        <v>125</v>
      </c>
      <c r="B59" s="86" t="s">
        <v>135</v>
      </c>
      <c r="C59" s="67"/>
      <c r="D59" s="83"/>
      <c r="F59" s="42" t="s">
        <v>128</v>
      </c>
      <c r="G59" s="78">
        <v>-1181</v>
      </c>
    </row>
    <row r="60" spans="1:9" x14ac:dyDescent="0.2">
      <c r="A60" s="42" t="s">
        <v>132</v>
      </c>
      <c r="B60" s="57">
        <f>SUM(B56:B59)</f>
        <v>2123</v>
      </c>
      <c r="C60" s="67"/>
      <c r="D60" s="83">
        <v>1.02</v>
      </c>
      <c r="F60" s="42" t="s">
        <v>129</v>
      </c>
      <c r="G60" s="67">
        <f>SUM(G53:G59)</f>
        <v>-35634</v>
      </c>
    </row>
    <row r="61" spans="1:9" x14ac:dyDescent="0.2">
      <c r="B61" s="82"/>
      <c r="C61" s="67"/>
      <c r="D61" s="83"/>
    </row>
    <row r="62" spans="1:9" x14ac:dyDescent="0.2">
      <c r="B62" s="77"/>
      <c r="D62" s="85"/>
    </row>
    <row r="63" spans="1:9" x14ac:dyDescent="0.2">
      <c r="A63" s="42" t="s">
        <v>136</v>
      </c>
      <c r="B63" s="84"/>
      <c r="C63" s="57"/>
      <c r="D63" s="57"/>
    </row>
    <row r="64" spans="1:9" x14ac:dyDescent="0.2">
      <c r="A64" s="42" t="s">
        <v>137</v>
      </c>
      <c r="B64" s="84"/>
      <c r="C64" s="57"/>
      <c r="D64" s="57"/>
    </row>
    <row r="65" spans="2:4" x14ac:dyDescent="0.2">
      <c r="B65" s="57"/>
      <c r="C65" s="57"/>
      <c r="D65" s="57"/>
    </row>
    <row r="66" spans="2:4" x14ac:dyDescent="0.2">
      <c r="B66" s="57"/>
      <c r="C66" s="57"/>
      <c r="D66" s="57"/>
    </row>
    <row r="67" spans="2:4" x14ac:dyDescent="0.2">
      <c r="B67" s="57"/>
      <c r="C67" s="57"/>
      <c r="D67" s="57"/>
    </row>
    <row r="68" spans="2:4" x14ac:dyDescent="0.2">
      <c r="B68" s="57"/>
      <c r="C68" s="57"/>
      <c r="D68" s="57"/>
    </row>
    <row r="69" spans="2:4" x14ac:dyDescent="0.2">
      <c r="B69" s="57"/>
      <c r="C69" s="57"/>
      <c r="D69" s="57"/>
    </row>
    <row r="70" spans="2:4" x14ac:dyDescent="0.2">
      <c r="B70" s="57"/>
      <c r="C70" s="57"/>
      <c r="D70" s="57"/>
    </row>
    <row r="71" spans="2:4" x14ac:dyDescent="0.2">
      <c r="B71" s="57"/>
      <c r="C71" s="57"/>
      <c r="D71" s="57"/>
    </row>
    <row r="72" spans="2:4" x14ac:dyDescent="0.2">
      <c r="B72" s="57"/>
      <c r="C72" s="57"/>
      <c r="D72" s="57"/>
    </row>
    <row r="73" spans="2:4" x14ac:dyDescent="0.2">
      <c r="B73" s="57"/>
      <c r="C73" s="57"/>
      <c r="D73" s="57"/>
    </row>
  </sheetData>
  <printOptions horizontalCentered="1" verticalCentered="1" gridLines="1"/>
  <pageMargins left="0.31496062992125984" right="0.11811023622047245" top="0.74803149606299213" bottom="1.7322834645669292" header="0.31496062992125984" footer="0.31496062992125984"/>
  <pageSetup paperSize="9" orientation="landscape" r:id="rId1"/>
  <headerFooter>
    <oddHeader>&amp;C&amp;"-,Vet"&amp;12J  A  A  R  R  E  K  E  N  I  N  G   V  E  C  O  N   2  0  2  2</oddHeader>
    <oddFooter>&amp;R&amp;A&amp;D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77"/>
  <sheetViews>
    <sheetView tabSelected="1" workbookViewId="0">
      <selection activeCell="O21" sqref="O21"/>
    </sheetView>
  </sheetViews>
  <sheetFormatPr defaultRowHeight="12.75" x14ac:dyDescent="0.2"/>
  <cols>
    <col min="1" max="1" width="38.7109375" style="4" customWidth="1"/>
    <col min="2" max="2" width="9.85546875" style="4" customWidth="1"/>
    <col min="3" max="3" width="0.85546875" style="4" customWidth="1"/>
    <col min="4" max="4" width="9.85546875" style="4" customWidth="1"/>
    <col min="5" max="5" width="1.28515625" style="4" customWidth="1"/>
    <col min="6" max="6" width="36.7109375" style="4" customWidth="1"/>
    <col min="7" max="7" width="9.140625" style="4" customWidth="1"/>
    <col min="8" max="8" width="0.5703125" style="4" customWidth="1"/>
    <col min="9" max="9" width="9.140625" style="4" customWidth="1"/>
    <col min="10" max="10" width="0.42578125" style="4" customWidth="1"/>
    <col min="11" max="11" width="9.140625" style="4" customWidth="1"/>
    <col min="12" max="12" width="0.5703125" style="4" customWidth="1"/>
    <col min="13" max="13" width="9.140625" style="4" customWidth="1"/>
    <col min="14" max="14" width="10.7109375" style="4" customWidth="1"/>
    <col min="15" max="15" width="18.85546875" style="4" customWidth="1"/>
    <col min="16" max="16384" width="9.140625" style="4"/>
  </cols>
  <sheetData>
    <row r="1" spans="1:21" x14ac:dyDescent="0.2">
      <c r="A1" s="1" t="s">
        <v>32</v>
      </c>
      <c r="B1" s="2"/>
      <c r="C1" s="2"/>
      <c r="D1" s="2"/>
      <c r="F1" s="1" t="s">
        <v>33</v>
      </c>
      <c r="G1" s="2"/>
      <c r="H1" s="2"/>
      <c r="I1" s="2"/>
      <c r="J1" s="2"/>
      <c r="K1" s="2"/>
      <c r="L1" s="2"/>
      <c r="M1" s="2"/>
    </row>
    <row r="2" spans="1:21" x14ac:dyDescent="0.2">
      <c r="A2" s="87" t="s">
        <v>12</v>
      </c>
      <c r="B2" s="6">
        <v>44927</v>
      </c>
      <c r="C2" s="7"/>
      <c r="D2" s="8">
        <v>45291</v>
      </c>
      <c r="F2" s="9"/>
      <c r="G2" s="10" t="s">
        <v>17</v>
      </c>
      <c r="H2" s="10"/>
      <c r="I2" s="10" t="s">
        <v>18</v>
      </c>
      <c r="J2" s="10"/>
      <c r="K2" s="10" t="s">
        <v>19</v>
      </c>
      <c r="L2" s="88"/>
      <c r="M2" s="89" t="s">
        <v>17</v>
      </c>
    </row>
    <row r="3" spans="1:21" x14ac:dyDescent="0.2">
      <c r="A3" s="9"/>
      <c r="D3" s="12"/>
      <c r="F3" s="9"/>
      <c r="G3" s="10">
        <v>2023</v>
      </c>
      <c r="H3" s="10"/>
      <c r="I3" s="10">
        <v>2023</v>
      </c>
      <c r="J3" s="10"/>
      <c r="K3" s="10" t="s">
        <v>20</v>
      </c>
      <c r="L3" s="10"/>
      <c r="M3" s="11">
        <v>2024</v>
      </c>
    </row>
    <row r="4" spans="1:21" x14ac:dyDescent="0.2">
      <c r="A4" s="5" t="s">
        <v>3</v>
      </c>
      <c r="B4" s="10" t="s">
        <v>0</v>
      </c>
      <c r="D4" s="11" t="s">
        <v>0</v>
      </c>
      <c r="F4" s="5" t="s">
        <v>16</v>
      </c>
      <c r="G4" s="10" t="s">
        <v>21</v>
      </c>
      <c r="H4" s="10"/>
      <c r="I4" s="13" t="s">
        <v>0</v>
      </c>
      <c r="J4" s="13"/>
      <c r="K4" s="13" t="s">
        <v>0</v>
      </c>
      <c r="L4" s="13"/>
      <c r="M4" s="14" t="s">
        <v>0</v>
      </c>
      <c r="O4" s="39"/>
    </row>
    <row r="5" spans="1:21" x14ac:dyDescent="0.2">
      <c r="A5" s="9" t="s">
        <v>1</v>
      </c>
      <c r="B5" s="15">
        <v>0</v>
      </c>
      <c r="C5" s="15"/>
      <c r="D5" s="16">
        <v>998</v>
      </c>
      <c r="F5" s="9" t="s">
        <v>22</v>
      </c>
      <c r="G5" s="15">
        <v>94000</v>
      </c>
      <c r="H5" s="15"/>
      <c r="I5" s="15">
        <v>76862</v>
      </c>
      <c r="J5" s="15"/>
      <c r="K5" s="15">
        <v>-17138</v>
      </c>
      <c r="L5" s="15"/>
      <c r="M5" s="16">
        <v>104000</v>
      </c>
      <c r="P5" s="23"/>
      <c r="Q5" s="29"/>
      <c r="S5" s="15"/>
    </row>
    <row r="6" spans="1:21" x14ac:dyDescent="0.2">
      <c r="A6" s="9" t="s">
        <v>42</v>
      </c>
      <c r="B6" s="15">
        <v>11026</v>
      </c>
      <c r="C6" s="15"/>
      <c r="D6" s="16">
        <v>560</v>
      </c>
      <c r="F6" s="9" t="s">
        <v>40</v>
      </c>
      <c r="G6" s="15">
        <v>3500</v>
      </c>
      <c r="H6" s="15"/>
      <c r="I6" s="15">
        <v>2911</v>
      </c>
      <c r="J6" s="15"/>
      <c r="K6" s="15">
        <v>-589</v>
      </c>
      <c r="L6" s="15"/>
      <c r="M6" s="16">
        <v>2800</v>
      </c>
      <c r="Q6" s="94"/>
      <c r="R6" s="23"/>
      <c r="S6" s="10"/>
      <c r="U6" s="23"/>
    </row>
    <row r="7" spans="1:21" x14ac:dyDescent="0.2">
      <c r="A7" s="9" t="s">
        <v>43</v>
      </c>
      <c r="B7" s="18">
        <v>11</v>
      </c>
      <c r="C7" s="15"/>
      <c r="D7" s="17">
        <v>240</v>
      </c>
      <c r="F7" s="9" t="s">
        <v>41</v>
      </c>
      <c r="G7" s="15">
        <v>25000</v>
      </c>
      <c r="H7" s="15"/>
      <c r="I7" s="15">
        <v>34160</v>
      </c>
      <c r="J7" s="15"/>
      <c r="K7" s="15">
        <v>9160</v>
      </c>
      <c r="L7" s="15"/>
      <c r="M7" s="16">
        <v>34000</v>
      </c>
    </row>
    <row r="8" spans="1:21" x14ac:dyDescent="0.2">
      <c r="A8" s="9" t="s">
        <v>15</v>
      </c>
      <c r="B8" s="15">
        <f>SUM(B5:B7)</f>
        <v>11037</v>
      </c>
      <c r="C8" s="15">
        <f>SUM(C5:C7)</f>
        <v>0</v>
      </c>
      <c r="D8" s="90">
        <f>SUM(D5:D7)</f>
        <v>1798</v>
      </c>
      <c r="F8" s="9" t="s">
        <v>36</v>
      </c>
      <c r="G8" s="15">
        <v>30000</v>
      </c>
      <c r="H8" s="15"/>
      <c r="I8" s="15">
        <v>0</v>
      </c>
      <c r="J8" s="15"/>
      <c r="K8" s="15">
        <v>-30000</v>
      </c>
      <c r="L8" s="15"/>
      <c r="M8" s="16">
        <v>43000</v>
      </c>
    </row>
    <row r="9" spans="1:21" x14ac:dyDescent="0.2">
      <c r="A9" s="9"/>
      <c r="B9" s="15"/>
      <c r="C9" s="15"/>
      <c r="D9" s="16"/>
      <c r="F9" s="9" t="s">
        <v>37</v>
      </c>
      <c r="G9" s="15">
        <v>1000</v>
      </c>
      <c r="H9" s="15"/>
      <c r="I9" s="15">
        <v>1194</v>
      </c>
      <c r="J9" s="15"/>
      <c r="K9" s="15">
        <v>194</v>
      </c>
      <c r="L9" s="15"/>
      <c r="M9" s="16">
        <v>1000</v>
      </c>
    </row>
    <row r="10" spans="1:21" x14ac:dyDescent="0.2">
      <c r="A10" s="5" t="s">
        <v>2</v>
      </c>
      <c r="B10" s="15"/>
      <c r="C10" s="15"/>
      <c r="D10" s="16"/>
      <c r="F10" s="9" t="s">
        <v>23</v>
      </c>
      <c r="G10" s="18">
        <v>700</v>
      </c>
      <c r="H10" s="15"/>
      <c r="I10" s="18">
        <v>1842</v>
      </c>
      <c r="J10" s="15"/>
      <c r="K10" s="18">
        <v>1142</v>
      </c>
      <c r="L10" s="15"/>
      <c r="M10" s="17">
        <v>1500</v>
      </c>
    </row>
    <row r="11" spans="1:21" x14ac:dyDescent="0.2">
      <c r="A11" s="9" t="s">
        <v>4</v>
      </c>
      <c r="B11" s="15">
        <v>43682</v>
      </c>
      <c r="C11" s="15"/>
      <c r="D11" s="16">
        <v>19591</v>
      </c>
      <c r="F11" s="9"/>
      <c r="G11" s="19">
        <f>SUM(G5:G10)</f>
        <v>154200</v>
      </c>
      <c r="H11" s="19">
        <f t="shared" ref="H11:I11" si="0">SUM(H5:H10)</f>
        <v>0</v>
      </c>
      <c r="I11" s="19">
        <f t="shared" si="0"/>
        <v>116969</v>
      </c>
      <c r="J11" s="19">
        <f t="shared" ref="J11:M11" si="1">SUM(J5:J10)</f>
        <v>0</v>
      </c>
      <c r="K11" s="19">
        <f>SUM(K5:K10)</f>
        <v>-37231</v>
      </c>
      <c r="L11" s="19">
        <f t="shared" si="1"/>
        <v>0</v>
      </c>
      <c r="M11" s="20">
        <f t="shared" si="1"/>
        <v>186300</v>
      </c>
    </row>
    <row r="12" spans="1:21" x14ac:dyDescent="0.2">
      <c r="A12" s="9" t="s">
        <v>5</v>
      </c>
      <c r="B12" s="18">
        <v>157578</v>
      </c>
      <c r="C12" s="15"/>
      <c r="D12" s="17">
        <v>164960</v>
      </c>
      <c r="F12" s="9"/>
      <c r="G12" s="15"/>
      <c r="H12" s="15"/>
      <c r="I12" s="15"/>
      <c r="J12" s="15"/>
      <c r="K12" s="15"/>
      <c r="L12" s="15"/>
      <c r="M12" s="16"/>
    </row>
    <row r="13" spans="1:21" x14ac:dyDescent="0.2">
      <c r="A13" s="9"/>
      <c r="B13" s="15">
        <f>SUM(B11:B12)</f>
        <v>201260</v>
      </c>
      <c r="C13" s="15"/>
      <c r="D13" s="16">
        <f>SUM(D11:D12)</f>
        <v>184551</v>
      </c>
      <c r="F13" s="5" t="s">
        <v>24</v>
      </c>
      <c r="G13" s="10" t="s">
        <v>21</v>
      </c>
      <c r="H13" s="10"/>
      <c r="I13" s="13" t="s">
        <v>0</v>
      </c>
      <c r="J13" s="13"/>
      <c r="K13" s="13" t="s">
        <v>0</v>
      </c>
      <c r="L13" s="13"/>
      <c r="M13" s="105" t="s">
        <v>0</v>
      </c>
    </row>
    <row r="14" spans="1:21" x14ac:dyDescent="0.2">
      <c r="A14" s="9"/>
      <c r="B14" s="15"/>
      <c r="C14" s="15"/>
      <c r="D14" s="16"/>
      <c r="F14" s="9" t="s">
        <v>25</v>
      </c>
      <c r="G14" s="15">
        <v>11000</v>
      </c>
      <c r="H14" s="15"/>
      <c r="I14" s="100">
        <v>14683</v>
      </c>
      <c r="J14" s="15"/>
      <c r="K14" s="15">
        <v>3683</v>
      </c>
      <c r="L14" s="15"/>
      <c r="M14" s="16">
        <v>16000</v>
      </c>
    </row>
    <row r="15" spans="1:21" x14ac:dyDescent="0.2">
      <c r="A15" s="5" t="s">
        <v>6</v>
      </c>
      <c r="B15" s="19">
        <v>212297</v>
      </c>
      <c r="C15" s="19"/>
      <c r="D15" s="20">
        <v>186349</v>
      </c>
      <c r="F15" s="9" t="s">
        <v>56</v>
      </c>
      <c r="G15" s="15">
        <v>10000</v>
      </c>
      <c r="H15" s="15"/>
      <c r="I15" s="100">
        <v>11494</v>
      </c>
      <c r="J15" s="15"/>
      <c r="K15" s="15">
        <v>1494</v>
      </c>
      <c r="L15" s="15"/>
      <c r="M15" s="16">
        <v>13000</v>
      </c>
    </row>
    <row r="16" spans="1:21" x14ac:dyDescent="0.2">
      <c r="A16" s="9"/>
      <c r="B16" s="15"/>
      <c r="C16" s="15"/>
      <c r="D16" s="16"/>
      <c r="F16" s="9" t="s">
        <v>55</v>
      </c>
      <c r="G16" s="4">
        <v>2500</v>
      </c>
      <c r="I16" s="100">
        <v>958</v>
      </c>
      <c r="K16" s="15">
        <v>-1542</v>
      </c>
      <c r="M16" s="16">
        <v>1200</v>
      </c>
    </row>
    <row r="17" spans="1:16" x14ac:dyDescent="0.2">
      <c r="A17" s="5" t="s">
        <v>13</v>
      </c>
      <c r="B17" s="99" t="s">
        <v>0</v>
      </c>
      <c r="C17" s="99"/>
      <c r="D17" s="91" t="s">
        <v>0</v>
      </c>
      <c r="F17" s="9" t="s">
        <v>29</v>
      </c>
      <c r="G17" s="15">
        <v>2000</v>
      </c>
      <c r="H17" s="21"/>
      <c r="I17" s="100">
        <v>3294</v>
      </c>
      <c r="J17" s="21"/>
      <c r="K17" s="15">
        <v>1294</v>
      </c>
      <c r="L17" s="21"/>
      <c r="M17" s="16">
        <v>3000</v>
      </c>
    </row>
    <row r="18" spans="1:16" x14ac:dyDescent="0.2">
      <c r="A18" s="5" t="s">
        <v>7</v>
      </c>
      <c r="B18" s="15"/>
      <c r="C18" s="15"/>
      <c r="D18" s="16"/>
      <c r="F18" s="9" t="s">
        <v>28</v>
      </c>
      <c r="G18" s="15">
        <v>500</v>
      </c>
      <c r="I18" s="100">
        <v>0</v>
      </c>
      <c r="K18" s="15">
        <v>-500</v>
      </c>
      <c r="M18" s="16">
        <v>0</v>
      </c>
    </row>
    <row r="19" spans="1:16" x14ac:dyDescent="0.2">
      <c r="A19" s="9" t="s">
        <v>51</v>
      </c>
      <c r="B19" s="15">
        <v>107994</v>
      </c>
      <c r="C19" s="15"/>
      <c r="D19" s="16">
        <v>107994</v>
      </c>
      <c r="F19" s="9" t="s">
        <v>38</v>
      </c>
      <c r="G19" s="15">
        <v>12000</v>
      </c>
      <c r="H19" s="15"/>
      <c r="I19" s="100">
        <v>7032</v>
      </c>
      <c r="J19" s="15"/>
      <c r="K19" s="15">
        <v>-4968</v>
      </c>
      <c r="L19" s="15"/>
      <c r="M19" s="16">
        <v>7500</v>
      </c>
    </row>
    <row r="20" spans="1:16" x14ac:dyDescent="0.2">
      <c r="A20" s="9" t="s">
        <v>35</v>
      </c>
      <c r="B20" s="15">
        <v>0</v>
      </c>
      <c r="C20" s="15"/>
      <c r="D20" s="16">
        <v>75055</v>
      </c>
      <c r="F20" s="9" t="s">
        <v>36</v>
      </c>
      <c r="G20" s="15">
        <v>27000</v>
      </c>
      <c r="I20" s="100">
        <v>1679</v>
      </c>
      <c r="J20" s="15"/>
      <c r="K20" s="15">
        <v>-25321</v>
      </c>
      <c r="L20" s="15"/>
      <c r="M20" s="16">
        <v>45000</v>
      </c>
      <c r="O20" s="29"/>
    </row>
    <row r="21" spans="1:16" x14ac:dyDescent="0.2">
      <c r="A21" s="5" t="s">
        <v>52</v>
      </c>
      <c r="B21" s="15"/>
      <c r="C21" s="15"/>
      <c r="D21" s="16"/>
      <c r="F21" s="9" t="s">
        <v>26</v>
      </c>
      <c r="G21" s="15">
        <v>63000</v>
      </c>
      <c r="H21" s="15"/>
      <c r="I21" s="100">
        <v>72324</v>
      </c>
      <c r="J21" s="15"/>
      <c r="K21" s="15">
        <v>9324</v>
      </c>
      <c r="L21" s="15"/>
      <c r="M21" s="16">
        <v>74000</v>
      </c>
    </row>
    <row r="22" spans="1:16" x14ac:dyDescent="0.2">
      <c r="A22" s="9" t="s">
        <v>53</v>
      </c>
      <c r="B22" s="15">
        <v>2000</v>
      </c>
      <c r="C22" s="15"/>
      <c r="D22" s="16">
        <v>2000</v>
      </c>
      <c r="F22" s="9" t="s">
        <v>27</v>
      </c>
      <c r="G22" s="15">
        <v>3750</v>
      </c>
      <c r="H22" s="15"/>
      <c r="I22" s="100">
        <v>7757</v>
      </c>
      <c r="J22" s="15"/>
      <c r="K22" s="15">
        <v>4007</v>
      </c>
      <c r="L22" s="15"/>
      <c r="M22" s="16">
        <v>8200</v>
      </c>
    </row>
    <row r="23" spans="1:16" x14ac:dyDescent="0.2">
      <c r="A23" s="9" t="s">
        <v>54</v>
      </c>
      <c r="B23" s="15">
        <v>10000</v>
      </c>
      <c r="C23" s="15"/>
      <c r="D23" s="16">
        <v>12000</v>
      </c>
      <c r="F23" s="9" t="s">
        <v>44</v>
      </c>
      <c r="G23" s="15">
        <v>2000</v>
      </c>
      <c r="H23" s="15"/>
      <c r="I23" s="100">
        <v>7634</v>
      </c>
      <c r="J23" s="15"/>
      <c r="K23" s="15">
        <v>5634</v>
      </c>
      <c r="L23" s="15"/>
      <c r="M23" s="16">
        <v>4000</v>
      </c>
    </row>
    <row r="24" spans="1:16" x14ac:dyDescent="0.2">
      <c r="A24" s="9" t="s">
        <v>10</v>
      </c>
      <c r="B24" s="18"/>
      <c r="C24" s="15"/>
      <c r="D24" s="17">
        <v>-17855</v>
      </c>
      <c r="F24" s="9" t="s">
        <v>46</v>
      </c>
      <c r="G24" s="15">
        <v>2200</v>
      </c>
      <c r="H24" s="15"/>
      <c r="I24" s="100">
        <v>2438</v>
      </c>
      <c r="J24" s="15"/>
      <c r="K24" s="15">
        <v>238</v>
      </c>
      <c r="L24" s="15"/>
      <c r="M24" s="16">
        <v>3000</v>
      </c>
      <c r="P24" s="15"/>
    </row>
    <row r="25" spans="1:16" x14ac:dyDescent="0.2">
      <c r="A25" s="9"/>
      <c r="B25" s="15">
        <f>SUM(B19:B24)</f>
        <v>119994</v>
      </c>
      <c r="C25" s="15"/>
      <c r="D25" s="16">
        <f>SUM(D19:D24)</f>
        <v>179194</v>
      </c>
      <c r="F25" s="9" t="s">
        <v>105</v>
      </c>
      <c r="G25" s="15">
        <v>1700</v>
      </c>
      <c r="H25" s="15"/>
      <c r="I25" s="100">
        <v>1682</v>
      </c>
      <c r="J25" s="15"/>
      <c r="K25" s="15">
        <v>-18</v>
      </c>
      <c r="L25" s="15"/>
      <c r="M25" s="16">
        <v>1700</v>
      </c>
      <c r="P25" s="15"/>
    </row>
    <row r="26" spans="1:16" x14ac:dyDescent="0.2">
      <c r="A26" s="9"/>
      <c r="B26" s="15"/>
      <c r="C26" s="15"/>
      <c r="D26" s="16"/>
      <c r="F26" s="9" t="s">
        <v>49</v>
      </c>
      <c r="G26" s="15">
        <v>2000</v>
      </c>
      <c r="I26" s="100">
        <v>2000</v>
      </c>
      <c r="K26" s="15">
        <v>0</v>
      </c>
      <c r="M26" s="16">
        <v>2000</v>
      </c>
      <c r="P26" s="15"/>
    </row>
    <row r="27" spans="1:16" x14ac:dyDescent="0.2">
      <c r="A27" s="5" t="s">
        <v>8</v>
      </c>
      <c r="B27" s="15"/>
      <c r="C27" s="15"/>
      <c r="D27" s="16"/>
      <c r="F27" s="9" t="s">
        <v>50</v>
      </c>
      <c r="G27" s="15">
        <v>2000</v>
      </c>
      <c r="I27" s="100">
        <v>0</v>
      </c>
      <c r="K27" s="15">
        <v>-2000</v>
      </c>
      <c r="M27" s="16">
        <v>0</v>
      </c>
    </row>
    <row r="28" spans="1:16" x14ac:dyDescent="0.2">
      <c r="A28" s="9" t="s">
        <v>68</v>
      </c>
      <c r="B28" s="15">
        <v>0</v>
      </c>
      <c r="C28" s="15"/>
      <c r="D28" s="16">
        <v>0</v>
      </c>
      <c r="F28" s="9" t="s">
        <v>140</v>
      </c>
      <c r="G28" s="15">
        <v>0</v>
      </c>
      <c r="H28" s="15"/>
      <c r="I28" s="100">
        <v>1849</v>
      </c>
      <c r="J28" s="15"/>
      <c r="K28" s="15">
        <v>1849</v>
      </c>
      <c r="L28" s="15"/>
      <c r="M28" s="16">
        <v>1500</v>
      </c>
    </row>
    <row r="29" spans="1:16" x14ac:dyDescent="0.2">
      <c r="A29" s="9" t="s">
        <v>87</v>
      </c>
      <c r="B29" s="15">
        <v>2966</v>
      </c>
      <c r="C29" s="15"/>
      <c r="D29" s="16">
        <v>7155</v>
      </c>
      <c r="F29" s="9" t="s">
        <v>107</v>
      </c>
      <c r="G29" s="4">
        <v>300</v>
      </c>
      <c r="I29" s="100">
        <v>0</v>
      </c>
      <c r="K29" s="4">
        <v>-300</v>
      </c>
      <c r="M29" s="16">
        <v>0</v>
      </c>
      <c r="O29" s="22"/>
    </row>
    <row r="30" spans="1:16" x14ac:dyDescent="0.2">
      <c r="A30" s="9" t="s">
        <v>91</v>
      </c>
      <c r="B30" s="15">
        <v>4732</v>
      </c>
      <c r="C30" s="15"/>
      <c r="D30" s="16">
        <v>0</v>
      </c>
      <c r="F30" s="9" t="s">
        <v>30</v>
      </c>
      <c r="G30" s="15">
        <v>10000</v>
      </c>
      <c r="H30" s="15"/>
      <c r="I30" s="100">
        <v>0</v>
      </c>
      <c r="J30" s="15"/>
      <c r="K30" s="15">
        <v>-10000</v>
      </c>
      <c r="L30" s="15"/>
      <c r="M30" s="16">
        <v>10000</v>
      </c>
    </row>
    <row r="31" spans="1:16" x14ac:dyDescent="0.2">
      <c r="A31" s="9" t="s">
        <v>139</v>
      </c>
      <c r="B31" s="18"/>
      <c r="C31" s="15"/>
      <c r="D31" s="17">
        <v>0</v>
      </c>
      <c r="F31" s="9" t="s">
        <v>31</v>
      </c>
      <c r="G31" s="18">
        <v>2250</v>
      </c>
      <c r="H31" s="15"/>
      <c r="I31" s="101">
        <v>-17855</v>
      </c>
      <c r="J31" s="15"/>
      <c r="K31" s="18">
        <v>-20105</v>
      </c>
      <c r="L31" s="15"/>
      <c r="M31" s="17">
        <v>-3800</v>
      </c>
    </row>
    <row r="32" spans="1:16" x14ac:dyDescent="0.2">
      <c r="A32" s="9" t="s">
        <v>14</v>
      </c>
      <c r="B32" s="15">
        <f>SUM(B28:B31)</f>
        <v>7698</v>
      </c>
      <c r="C32" s="15"/>
      <c r="D32" s="16">
        <f>SUM(D28:D31)</f>
        <v>7155</v>
      </c>
      <c r="F32" s="9"/>
      <c r="G32" s="15"/>
      <c r="H32" s="15"/>
      <c r="I32" s="102"/>
      <c r="J32" s="15"/>
      <c r="K32" s="15">
        <f>SUM(K14:K31)</f>
        <v>-37231</v>
      </c>
      <c r="L32" s="15"/>
      <c r="M32" s="90">
        <f>SUM(M14:M31)</f>
        <v>186300</v>
      </c>
    </row>
    <row r="33" spans="1:13" x14ac:dyDescent="0.2">
      <c r="A33" s="92" t="s">
        <v>9</v>
      </c>
      <c r="B33" s="26">
        <v>160452</v>
      </c>
      <c r="C33" s="26"/>
      <c r="D33" s="27">
        <v>186349</v>
      </c>
      <c r="E33" s="93"/>
      <c r="F33" s="25"/>
      <c r="G33" s="26">
        <f>SUM(G14:G31)</f>
        <v>154200</v>
      </c>
      <c r="H33" s="1"/>
      <c r="I33" s="26">
        <f>SUM(I14:I31)</f>
        <v>116969</v>
      </c>
      <c r="J33" s="26">
        <f t="shared" ref="J33:K33" si="2">SUM(J14:J31)</f>
        <v>0</v>
      </c>
      <c r="K33" s="26">
        <f t="shared" si="2"/>
        <v>-37231</v>
      </c>
      <c r="L33" s="26">
        <f>SUM(L14:L31)</f>
        <v>0</v>
      </c>
      <c r="M33" s="27">
        <v>186300</v>
      </c>
    </row>
    <row r="34" spans="1:13" x14ac:dyDescent="0.2">
      <c r="B34" s="29"/>
    </row>
    <row r="35" spans="1:13" x14ac:dyDescent="0.2">
      <c r="A35" s="4" t="s">
        <v>141</v>
      </c>
      <c r="B35" s="29"/>
      <c r="D35" s="15">
        <v>90139</v>
      </c>
    </row>
    <row r="36" spans="1:13" x14ac:dyDescent="0.2">
      <c r="B36" s="29"/>
      <c r="D36" s="15"/>
    </row>
    <row r="37" spans="1:13" x14ac:dyDescent="0.2">
      <c r="A37" s="23" t="s">
        <v>142</v>
      </c>
    </row>
    <row r="38" spans="1:13" x14ac:dyDescent="0.2">
      <c r="A38" s="4" t="s">
        <v>143</v>
      </c>
      <c r="B38" s="29">
        <v>695.75</v>
      </c>
      <c r="C38" s="29"/>
      <c r="D38" s="29"/>
      <c r="I38" s="10"/>
    </row>
    <row r="39" spans="1:13" x14ac:dyDescent="0.2">
      <c r="A39" s="4" t="s">
        <v>144</v>
      </c>
      <c r="B39" s="30">
        <v>302.5</v>
      </c>
      <c r="C39" s="29"/>
      <c r="D39" s="29"/>
      <c r="F39" s="4" t="s">
        <v>150</v>
      </c>
      <c r="G39" s="57" t="s">
        <v>151</v>
      </c>
      <c r="I39" s="4" t="s">
        <v>152</v>
      </c>
    </row>
    <row r="40" spans="1:13" x14ac:dyDescent="0.2">
      <c r="B40" s="29">
        <v>998.25</v>
      </c>
      <c r="C40" s="29"/>
      <c r="D40" s="29"/>
      <c r="F40" s="103">
        <v>44927</v>
      </c>
      <c r="G40" s="15">
        <v>2096</v>
      </c>
      <c r="H40" s="15"/>
      <c r="I40" s="97">
        <v>27</v>
      </c>
    </row>
    <row r="41" spans="1:13" x14ac:dyDescent="0.2">
      <c r="B41" s="29"/>
      <c r="C41" s="29"/>
      <c r="D41" s="29"/>
      <c r="F41" s="4" t="s">
        <v>153</v>
      </c>
      <c r="G41" s="18">
        <v>156</v>
      </c>
      <c r="H41" s="15"/>
      <c r="I41" s="104">
        <v>1</v>
      </c>
    </row>
    <row r="42" spans="1:13" x14ac:dyDescent="0.2">
      <c r="A42" s="23" t="s">
        <v>145</v>
      </c>
      <c r="B42" s="29"/>
      <c r="C42" s="29"/>
      <c r="D42" s="29"/>
      <c r="G42" s="15">
        <v>2252</v>
      </c>
      <c r="H42" s="15"/>
      <c r="I42" s="97">
        <v>28</v>
      </c>
    </row>
    <row r="43" spans="1:13" x14ac:dyDescent="0.2">
      <c r="A43" s="4" t="s">
        <v>93</v>
      </c>
      <c r="B43" s="29">
        <v>560</v>
      </c>
      <c r="C43" s="29"/>
      <c r="D43" s="29"/>
      <c r="F43" s="4" t="s">
        <v>154</v>
      </c>
      <c r="G43" s="18">
        <v>-158</v>
      </c>
      <c r="H43" s="15"/>
      <c r="I43" s="97"/>
    </row>
    <row r="44" spans="1:13" x14ac:dyDescent="0.2">
      <c r="B44" s="29"/>
      <c r="C44" s="29"/>
      <c r="D44" s="29"/>
      <c r="F44" s="4" t="s">
        <v>159</v>
      </c>
      <c r="G44" s="15">
        <v>2094</v>
      </c>
      <c r="H44" s="15"/>
      <c r="I44" s="97">
        <v>28</v>
      </c>
    </row>
    <row r="45" spans="1:13" x14ac:dyDescent="0.2">
      <c r="A45" s="23" t="s">
        <v>43</v>
      </c>
      <c r="C45" s="29"/>
      <c r="D45" s="29"/>
      <c r="G45" s="15"/>
      <c r="H45" s="15"/>
      <c r="I45" s="97"/>
    </row>
    <row r="46" spans="1:13" x14ac:dyDescent="0.2">
      <c r="A46" s="4" t="s">
        <v>160</v>
      </c>
      <c r="C46" s="29"/>
      <c r="D46" s="29"/>
      <c r="F46" s="4" t="s">
        <v>155</v>
      </c>
      <c r="G46" s="15"/>
      <c r="H46" s="15"/>
      <c r="I46" s="97"/>
    </row>
    <row r="47" spans="1:13" x14ac:dyDescent="0.2">
      <c r="A47" s="4" t="s">
        <v>161</v>
      </c>
      <c r="B47" s="29">
        <v>240</v>
      </c>
      <c r="C47" s="29"/>
      <c r="D47" s="29"/>
      <c r="F47" s="4" t="s">
        <v>157</v>
      </c>
      <c r="G47" s="15">
        <v>20</v>
      </c>
      <c r="H47" s="15"/>
      <c r="I47" s="97"/>
    </row>
    <row r="48" spans="1:13" x14ac:dyDescent="0.2">
      <c r="B48" s="29"/>
      <c r="C48" s="29"/>
      <c r="D48" s="29"/>
      <c r="F48" s="4" t="s">
        <v>156</v>
      </c>
      <c r="G48" s="15">
        <v>29</v>
      </c>
      <c r="H48" s="15"/>
      <c r="I48" s="97"/>
    </row>
    <row r="49" spans="1:9" x14ac:dyDescent="0.2">
      <c r="A49" s="23" t="s">
        <v>146</v>
      </c>
      <c r="B49" s="29"/>
      <c r="G49" s="15"/>
      <c r="H49" s="15"/>
      <c r="I49" s="97"/>
    </row>
    <row r="50" spans="1:9" x14ac:dyDescent="0.2">
      <c r="A50" s="4" t="s">
        <v>147</v>
      </c>
      <c r="B50" s="29">
        <v>4077.38</v>
      </c>
      <c r="F50" s="4" t="s">
        <v>158</v>
      </c>
      <c r="G50" s="15"/>
      <c r="H50" s="15"/>
      <c r="I50" s="15">
        <v>1</v>
      </c>
    </row>
    <row r="51" spans="1:9" x14ac:dyDescent="0.2">
      <c r="A51" s="4" t="s">
        <v>148</v>
      </c>
      <c r="B51" s="29">
        <v>2926</v>
      </c>
      <c r="D51" s="39"/>
      <c r="G51" s="15"/>
      <c r="H51" s="15"/>
      <c r="I51" s="15"/>
    </row>
    <row r="52" spans="1:9" x14ac:dyDescent="0.2">
      <c r="A52" s="4" t="s">
        <v>149</v>
      </c>
      <c r="B52" s="30">
        <v>151.25</v>
      </c>
      <c r="G52" s="15"/>
      <c r="H52" s="15"/>
      <c r="I52" s="15"/>
    </row>
    <row r="53" spans="1:9" x14ac:dyDescent="0.2">
      <c r="B53" s="29">
        <v>7154.63</v>
      </c>
      <c r="G53" s="15"/>
      <c r="H53" s="15"/>
      <c r="I53" s="15"/>
    </row>
    <row r="54" spans="1:9" x14ac:dyDescent="0.2">
      <c r="G54" s="15"/>
      <c r="H54" s="15"/>
      <c r="I54" s="15"/>
    </row>
    <row r="55" spans="1:9" x14ac:dyDescent="0.2">
      <c r="D55" s="96"/>
      <c r="G55" s="29"/>
    </row>
    <row r="56" spans="1:9" x14ac:dyDescent="0.2">
      <c r="D56" s="96"/>
      <c r="G56" s="29"/>
    </row>
    <row r="57" spans="1:9" x14ac:dyDescent="0.2">
      <c r="B57" s="29"/>
      <c r="C57" s="29"/>
      <c r="D57" s="96"/>
      <c r="G57" s="29"/>
    </row>
    <row r="58" spans="1:9" x14ac:dyDescent="0.2">
      <c r="A58" s="23"/>
      <c r="C58" s="29"/>
      <c r="D58" s="96"/>
      <c r="G58" s="29"/>
    </row>
    <row r="59" spans="1:9" x14ac:dyDescent="0.2">
      <c r="C59" s="29"/>
      <c r="D59" s="96"/>
      <c r="G59" s="29"/>
    </row>
    <row r="60" spans="1:9" x14ac:dyDescent="0.2">
      <c r="B60" s="15"/>
      <c r="C60" s="29"/>
      <c r="D60" s="96"/>
    </row>
    <row r="61" spans="1:9" x14ac:dyDescent="0.2">
      <c r="B61" s="97"/>
      <c r="D61" s="98"/>
    </row>
    <row r="62" spans="1:9" x14ac:dyDescent="0.2">
      <c r="B62" s="15"/>
      <c r="C62" s="15"/>
      <c r="D62" s="15"/>
    </row>
    <row r="63" spans="1:9" x14ac:dyDescent="0.2">
      <c r="B63" s="97"/>
      <c r="C63" s="15"/>
      <c r="D63" s="15"/>
    </row>
    <row r="64" spans="1:9" x14ac:dyDescent="0.2">
      <c r="B64" s="15"/>
      <c r="C64" s="15"/>
      <c r="D64" s="15"/>
    </row>
    <row r="65" spans="2:4" x14ac:dyDescent="0.2">
      <c r="B65" s="34"/>
      <c r="C65" s="15"/>
      <c r="D65" s="15"/>
    </row>
    <row r="66" spans="2:4" x14ac:dyDescent="0.2">
      <c r="B66" s="95"/>
      <c r="C66" s="15"/>
      <c r="D66" s="15"/>
    </row>
    <row r="67" spans="2:4" x14ac:dyDescent="0.2">
      <c r="B67" s="97"/>
      <c r="C67" s="15"/>
      <c r="D67" s="15"/>
    </row>
    <row r="68" spans="2:4" x14ac:dyDescent="0.2">
      <c r="B68" s="97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</row>
    <row r="74" spans="2:4" x14ac:dyDescent="0.2">
      <c r="B74" s="15"/>
    </row>
    <row r="75" spans="2:4" x14ac:dyDescent="0.2">
      <c r="B75" s="15"/>
    </row>
    <row r="76" spans="2:4" x14ac:dyDescent="0.2">
      <c r="B76" s="15"/>
    </row>
    <row r="77" spans="2:4" x14ac:dyDescent="0.2">
      <c r="B77" s="15"/>
    </row>
  </sheetData>
  <printOptions gridLines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2021-2022</vt:lpstr>
      <vt:lpstr>2022-2023</vt:lpstr>
      <vt:lpstr>2023-2024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Post</dc:creator>
  <cp:lastModifiedBy>Thomas Oosterkamp</cp:lastModifiedBy>
  <cp:lastPrinted>2024-01-11T15:31:22Z</cp:lastPrinted>
  <dcterms:created xsi:type="dcterms:W3CDTF">2022-01-05T22:47:45Z</dcterms:created>
  <dcterms:modified xsi:type="dcterms:W3CDTF">2024-05-03T12:00:15Z</dcterms:modified>
</cp:coreProperties>
</file>