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blad 23-10\Work-in-progress\Hidden Cost of Control\"/>
    </mc:Choice>
  </mc:AlternateContent>
  <xr:revisionPtr revIDLastSave="0" documentId="13_ncr:1_{52918F97-4EBA-4DED-91F4-152E8A2CB394}" xr6:coauthVersionLast="47" xr6:coauthVersionMax="47" xr10:uidLastSave="{00000000-0000-0000-0000-000000000000}"/>
  <bookViews>
    <workbookView xWindow="-108" yWindow="-108" windowWidth="23256" windowHeight="12456" activeTab="1" xr2:uid="{59A79FCD-A0B3-4B43-9D23-AE090E7BBA3A}"/>
  </bookViews>
  <sheets>
    <sheet name="Totaal" sheetId="1" r:id="rId1"/>
    <sheet name="Xmin=5" sheetId="2" r:id="rId2"/>
    <sheet name="Xmin=10" sheetId="3" r:id="rId3"/>
    <sheet name="Xmin=2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2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2" i="3"/>
  <c r="E2" i="3"/>
  <c r="L3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3" i="3"/>
  <c r="A4" i="2"/>
  <c r="A3" i="2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3" i="3"/>
  <c r="E52" i="4"/>
  <c r="E2" i="4"/>
  <c r="B52" i="4"/>
  <c r="B2" i="4"/>
  <c r="A3" i="4"/>
  <c r="B3" i="4" s="1"/>
  <c r="L4" i="1"/>
  <c r="K4" i="1"/>
  <c r="K3" i="1"/>
  <c r="J4" i="1"/>
  <c r="J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E3" i="1"/>
  <c r="E4" i="1"/>
  <c r="E5" i="1"/>
  <c r="E6" i="1"/>
  <c r="E7" i="1"/>
  <c r="E8" i="1"/>
  <c r="G8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F2" i="1"/>
  <c r="E2" i="1"/>
  <c r="A202" i="1"/>
  <c r="A203" i="1"/>
  <c r="A204" i="1" s="1"/>
  <c r="A205" i="1" s="1"/>
  <c r="A206" i="1" s="1"/>
  <c r="A207" i="1" s="1"/>
  <c r="A208" i="1" s="1"/>
  <c r="A209" i="1" s="1"/>
  <c r="A210" i="1" s="1"/>
  <c r="A211" i="1" s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3" i="1"/>
  <c r="G12" i="1" l="1"/>
  <c r="G11" i="1"/>
  <c r="G6" i="1"/>
  <c r="G7" i="1"/>
  <c r="G13" i="1"/>
  <c r="G10" i="1"/>
  <c r="G4" i="1"/>
  <c r="G9" i="1"/>
  <c r="G5" i="1"/>
  <c r="G2" i="1"/>
  <c r="A5" i="2"/>
  <c r="F9" i="3"/>
  <c r="F7" i="3"/>
  <c r="F39" i="3"/>
  <c r="F8" i="3"/>
  <c r="F16" i="3"/>
  <c r="F32" i="3"/>
  <c r="F40" i="3"/>
  <c r="F48" i="3"/>
  <c r="F10" i="3"/>
  <c r="F18" i="3"/>
  <c r="F26" i="3"/>
  <c r="F34" i="3"/>
  <c r="F42" i="3"/>
  <c r="F50" i="3"/>
  <c r="F31" i="3"/>
  <c r="F4" i="3"/>
  <c r="F12" i="3"/>
  <c r="F20" i="3"/>
  <c r="F28" i="3"/>
  <c r="F36" i="3"/>
  <c r="F44" i="3"/>
  <c r="F52" i="3"/>
  <c r="F15" i="3"/>
  <c r="F23" i="3"/>
  <c r="F24" i="3"/>
  <c r="F5" i="3"/>
  <c r="F13" i="3"/>
  <c r="F21" i="3"/>
  <c r="F29" i="3"/>
  <c r="F37" i="3"/>
  <c r="F45" i="3"/>
  <c r="F47" i="3"/>
  <c r="C2" i="3"/>
  <c r="D2" i="3" s="1"/>
  <c r="C9" i="3"/>
  <c r="C29" i="3"/>
  <c r="C49" i="3"/>
  <c r="C50" i="3"/>
  <c r="C33" i="3"/>
  <c r="C7" i="3"/>
  <c r="C15" i="3"/>
  <c r="C23" i="3"/>
  <c r="C31" i="3"/>
  <c r="C39" i="3"/>
  <c r="C47" i="3"/>
  <c r="C17" i="3"/>
  <c r="C37" i="3"/>
  <c r="C18" i="3"/>
  <c r="C6" i="3"/>
  <c r="C21" i="3"/>
  <c r="C41" i="3"/>
  <c r="C10" i="3"/>
  <c r="C26" i="3"/>
  <c r="C42" i="3"/>
  <c r="C4" i="3"/>
  <c r="C12" i="3"/>
  <c r="C20" i="3"/>
  <c r="C28" i="3"/>
  <c r="C36" i="3"/>
  <c r="C44" i="3"/>
  <c r="C52" i="3"/>
  <c r="C13" i="3"/>
  <c r="C25" i="3"/>
  <c r="C45" i="3"/>
  <c r="C34" i="3"/>
  <c r="C8" i="3"/>
  <c r="C16" i="3"/>
  <c r="C24" i="3"/>
  <c r="F27" i="3"/>
  <c r="C32" i="3"/>
  <c r="F35" i="3"/>
  <c r="C40" i="3"/>
  <c r="F43" i="3"/>
  <c r="C48" i="3"/>
  <c r="F51" i="3"/>
  <c r="F3" i="3"/>
  <c r="F11" i="3"/>
  <c r="F19" i="3"/>
  <c r="F2" i="3"/>
  <c r="G2" i="3" s="1"/>
  <c r="F33" i="3"/>
  <c r="F41" i="3"/>
  <c r="C46" i="3"/>
  <c r="C14" i="3"/>
  <c r="F17" i="3"/>
  <c r="F25" i="3"/>
  <c r="C38" i="3"/>
  <c r="F49" i="3"/>
  <c r="C5" i="3"/>
  <c r="C22" i="3"/>
  <c r="F6" i="3"/>
  <c r="C11" i="3"/>
  <c r="F14" i="3"/>
  <c r="C19" i="3"/>
  <c r="F22" i="3"/>
  <c r="C27" i="3"/>
  <c r="F30" i="3"/>
  <c r="C35" i="3"/>
  <c r="F38" i="3"/>
  <c r="C43" i="3"/>
  <c r="F46" i="3"/>
  <c r="C51" i="3"/>
  <c r="C30" i="3"/>
  <c r="C3" i="3"/>
  <c r="E3" i="4"/>
  <c r="A4" i="4"/>
  <c r="E4" i="4" s="1"/>
  <c r="G160" i="1"/>
  <c r="G3" i="1"/>
  <c r="K5" i="1"/>
  <c r="L5" i="1"/>
  <c r="A6" i="2" l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A5" i="4"/>
  <c r="E5" i="4" s="1"/>
  <c r="B4" i="4"/>
  <c r="A7" i="2" l="1"/>
  <c r="A6" i="4"/>
  <c r="E6" i="4" s="1"/>
  <c r="B5" i="4"/>
  <c r="A8" i="2" l="1"/>
  <c r="A7" i="4"/>
  <c r="E7" i="4" s="1"/>
  <c r="B6" i="4"/>
  <c r="A9" i="2" l="1"/>
  <c r="A8" i="4"/>
  <c r="E8" i="4" s="1"/>
  <c r="B7" i="4"/>
  <c r="A10" i="2" l="1"/>
  <c r="A9" i="4"/>
  <c r="E9" i="4" s="1"/>
  <c r="B8" i="4"/>
  <c r="A11" i="2" l="1"/>
  <c r="A10" i="4"/>
  <c r="E10" i="4" s="1"/>
  <c r="B9" i="4"/>
  <c r="A12" i="2" l="1"/>
  <c r="A11" i="4"/>
  <c r="E11" i="4" s="1"/>
  <c r="B10" i="4"/>
  <c r="A13" i="2" l="1"/>
  <c r="A12" i="4"/>
  <c r="E12" i="4" s="1"/>
  <c r="B11" i="4"/>
  <c r="A14" i="2" l="1"/>
  <c r="A13" i="4"/>
  <c r="E13" i="4" s="1"/>
  <c r="B12" i="4"/>
  <c r="A15" i="2" l="1"/>
  <c r="A14" i="4"/>
  <c r="E14" i="4" s="1"/>
  <c r="B13" i="4"/>
  <c r="A16" i="2" l="1"/>
  <c r="A15" i="4"/>
  <c r="E15" i="4" s="1"/>
  <c r="B14" i="4"/>
  <c r="A17" i="2" l="1"/>
  <c r="A16" i="4"/>
  <c r="E16" i="4" s="1"/>
  <c r="B15" i="4"/>
  <c r="A18" i="2" l="1"/>
  <c r="A17" i="4"/>
  <c r="E17" i="4" s="1"/>
  <c r="B16" i="4"/>
  <c r="A19" i="2" l="1"/>
  <c r="A18" i="4"/>
  <c r="E18" i="4" s="1"/>
  <c r="B17" i="4"/>
  <c r="A20" i="2" l="1"/>
  <c r="A19" i="4"/>
  <c r="E19" i="4" s="1"/>
  <c r="B18" i="4"/>
  <c r="A21" i="2" l="1"/>
  <c r="A20" i="4"/>
  <c r="E20" i="4" s="1"/>
  <c r="B19" i="4"/>
  <c r="A22" i="2" l="1"/>
  <c r="A21" i="4"/>
  <c r="E21" i="4" s="1"/>
  <c r="B20" i="4"/>
  <c r="A23" i="2" l="1"/>
  <c r="A22" i="4"/>
  <c r="E22" i="4" s="1"/>
  <c r="B21" i="4"/>
  <c r="A24" i="2" l="1"/>
  <c r="A23" i="4"/>
  <c r="E23" i="4" s="1"/>
  <c r="B22" i="4"/>
  <c r="A25" i="2" l="1"/>
  <c r="A24" i="4"/>
  <c r="E24" i="4" s="1"/>
  <c r="B23" i="4"/>
  <c r="A26" i="2" l="1"/>
  <c r="A25" i="4"/>
  <c r="E25" i="4" s="1"/>
  <c r="B24" i="4"/>
  <c r="A27" i="2" l="1"/>
  <c r="A26" i="4"/>
  <c r="E26" i="4" s="1"/>
  <c r="B25" i="4"/>
  <c r="A28" i="2" l="1"/>
  <c r="A27" i="4"/>
  <c r="E27" i="4" s="1"/>
  <c r="B26" i="4"/>
  <c r="A29" i="2" l="1"/>
  <c r="A28" i="4"/>
  <c r="E28" i="4" s="1"/>
  <c r="B27" i="4"/>
  <c r="A30" i="2" l="1"/>
  <c r="A29" i="4"/>
  <c r="E29" i="4" s="1"/>
  <c r="B28" i="4"/>
  <c r="A31" i="2" l="1"/>
  <c r="A30" i="4"/>
  <c r="E30" i="4" s="1"/>
  <c r="B29" i="4"/>
  <c r="A32" i="2" l="1"/>
  <c r="A31" i="4"/>
  <c r="E31" i="4" s="1"/>
  <c r="B30" i="4"/>
  <c r="A33" i="2" l="1"/>
  <c r="B31" i="4"/>
  <c r="A32" i="4"/>
  <c r="E32" i="4" s="1"/>
  <c r="A34" i="2" l="1"/>
  <c r="A33" i="4"/>
  <c r="E33" i="4" s="1"/>
  <c r="B32" i="4"/>
  <c r="A35" i="2" l="1"/>
  <c r="A34" i="4"/>
  <c r="E34" i="4" s="1"/>
  <c r="B33" i="4"/>
  <c r="A36" i="2" l="1"/>
  <c r="A35" i="4"/>
  <c r="E35" i="4" s="1"/>
  <c r="B34" i="4"/>
  <c r="A37" i="2" l="1"/>
  <c r="A36" i="4"/>
  <c r="E36" i="4" s="1"/>
  <c r="B35" i="4"/>
  <c r="A38" i="2" l="1"/>
  <c r="A37" i="4"/>
  <c r="E37" i="4" s="1"/>
  <c r="B36" i="4"/>
  <c r="A39" i="2" l="1"/>
  <c r="A38" i="4"/>
  <c r="E38" i="4" s="1"/>
  <c r="B37" i="4"/>
  <c r="A40" i="2" l="1"/>
  <c r="A39" i="4"/>
  <c r="E39" i="4" s="1"/>
  <c r="B38" i="4"/>
  <c r="A41" i="2" l="1"/>
  <c r="A40" i="4"/>
  <c r="E40" i="4" s="1"/>
  <c r="B39" i="4"/>
  <c r="A42" i="2" l="1"/>
  <c r="A41" i="4"/>
  <c r="E41" i="4" s="1"/>
  <c r="B40" i="4"/>
  <c r="A43" i="2" l="1"/>
  <c r="A42" i="4"/>
  <c r="E42" i="4" s="1"/>
  <c r="B41" i="4"/>
  <c r="A44" i="2" l="1"/>
  <c r="A43" i="4"/>
  <c r="E43" i="4" s="1"/>
  <c r="B42" i="4"/>
  <c r="A45" i="2" l="1"/>
  <c r="A44" i="4"/>
  <c r="E44" i="4" s="1"/>
  <c r="B43" i="4"/>
  <c r="A46" i="2" l="1"/>
  <c r="A45" i="4"/>
  <c r="E45" i="4" s="1"/>
  <c r="B44" i="4"/>
  <c r="A47" i="2" l="1"/>
  <c r="A46" i="4"/>
  <c r="E46" i="4" s="1"/>
  <c r="B45" i="4"/>
  <c r="A48" i="2" l="1"/>
  <c r="A47" i="4"/>
  <c r="E47" i="4" s="1"/>
  <c r="B46" i="4"/>
  <c r="A49" i="2" l="1"/>
  <c r="A48" i="4"/>
  <c r="E48" i="4" s="1"/>
  <c r="B47" i="4"/>
  <c r="A50" i="2" l="1"/>
  <c r="A49" i="4"/>
  <c r="E49" i="4" s="1"/>
  <c r="B48" i="4"/>
  <c r="A51" i="2" l="1"/>
  <c r="B49" i="4"/>
  <c r="A50" i="4"/>
  <c r="E50" i="4" s="1"/>
  <c r="F48" i="2" l="1"/>
  <c r="A51" i="4"/>
  <c r="B50" i="4"/>
  <c r="F50" i="2" l="1"/>
  <c r="C51" i="2"/>
  <c r="C2" i="2"/>
  <c r="D2" i="2" s="1"/>
  <c r="C52" i="2"/>
  <c r="C3" i="2"/>
  <c r="C4" i="2"/>
  <c r="C5" i="2"/>
  <c r="C6" i="2"/>
  <c r="C7" i="2"/>
  <c r="C8" i="2"/>
  <c r="C10" i="2"/>
  <c r="C9" i="2"/>
  <c r="C11" i="2"/>
  <c r="C12" i="2"/>
  <c r="C13" i="2"/>
  <c r="C14" i="2"/>
  <c r="C15" i="2"/>
  <c r="C16" i="2"/>
  <c r="C17" i="2"/>
  <c r="C18" i="2"/>
  <c r="C20" i="2"/>
  <c r="C19" i="2"/>
  <c r="C22" i="2"/>
  <c r="C21" i="2"/>
  <c r="C24" i="2"/>
  <c r="C23" i="2"/>
  <c r="C25" i="2"/>
  <c r="C26" i="2"/>
  <c r="C27" i="2"/>
  <c r="C29" i="2"/>
  <c r="C28" i="2"/>
  <c r="C31" i="2"/>
  <c r="C30" i="2"/>
  <c r="C33" i="2"/>
  <c r="C32" i="2"/>
  <c r="C34" i="2"/>
  <c r="C35" i="2"/>
  <c r="C36" i="2"/>
  <c r="C37" i="2"/>
  <c r="C38" i="2"/>
  <c r="C39" i="2"/>
  <c r="C40" i="2"/>
  <c r="C41" i="2"/>
  <c r="C43" i="2"/>
  <c r="C42" i="2"/>
  <c r="C45" i="2"/>
  <c r="C44" i="2"/>
  <c r="C47" i="2"/>
  <c r="C46" i="2"/>
  <c r="F51" i="2"/>
  <c r="F2" i="2"/>
  <c r="G2" i="2" s="1"/>
  <c r="F4" i="2"/>
  <c r="F3" i="2"/>
  <c r="F52" i="2"/>
  <c r="F5" i="2"/>
  <c r="F6" i="2"/>
  <c r="F7" i="2"/>
  <c r="F8" i="2"/>
  <c r="F9" i="2"/>
  <c r="F10" i="2"/>
  <c r="F11" i="2"/>
  <c r="F12" i="2"/>
  <c r="F14" i="2"/>
  <c r="F13" i="2"/>
  <c r="F16" i="2"/>
  <c r="F15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2" i="2"/>
  <c r="F34" i="2"/>
  <c r="F35" i="2"/>
  <c r="F36" i="2"/>
  <c r="F37" i="2"/>
  <c r="F38" i="2"/>
  <c r="F39" i="2"/>
  <c r="F40" i="2"/>
  <c r="F41" i="2"/>
  <c r="F43" i="2"/>
  <c r="F42" i="2"/>
  <c r="F44" i="2"/>
  <c r="F45" i="2"/>
  <c r="F46" i="2"/>
  <c r="C49" i="2"/>
  <c r="F47" i="2"/>
  <c r="C50" i="2"/>
  <c r="C48" i="2"/>
  <c r="F49" i="2"/>
  <c r="B51" i="4"/>
  <c r="C48" i="4" s="1"/>
  <c r="E51" i="4"/>
  <c r="G3" i="2" l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C50" i="4"/>
  <c r="F51" i="4"/>
  <c r="F52" i="4"/>
  <c r="F2" i="4"/>
  <c r="G2" i="4" s="1"/>
  <c r="F3" i="4"/>
  <c r="F4" i="4"/>
  <c r="F5" i="4"/>
  <c r="F6" i="4"/>
  <c r="F7" i="4"/>
  <c r="F8" i="4"/>
  <c r="F9" i="4"/>
  <c r="F10" i="4"/>
  <c r="F11" i="4"/>
  <c r="F12" i="4"/>
  <c r="F14" i="4"/>
  <c r="F13" i="4"/>
  <c r="F15" i="4"/>
  <c r="F16" i="4"/>
  <c r="F17" i="4"/>
  <c r="F19" i="4"/>
  <c r="F18" i="4"/>
  <c r="F20" i="4"/>
  <c r="F21" i="4"/>
  <c r="F23" i="4"/>
  <c r="F22" i="4"/>
  <c r="F24" i="4"/>
  <c r="F25" i="4"/>
  <c r="F26" i="4"/>
  <c r="F27" i="4"/>
  <c r="F28" i="4"/>
  <c r="F30" i="4"/>
  <c r="F29" i="4"/>
  <c r="F31" i="4"/>
  <c r="F32" i="4"/>
  <c r="F33" i="4"/>
  <c r="F34" i="4"/>
  <c r="F36" i="4"/>
  <c r="F35" i="4"/>
  <c r="F37" i="4"/>
  <c r="F38" i="4"/>
  <c r="F39" i="4"/>
  <c r="F40" i="4"/>
  <c r="F41" i="4"/>
  <c r="F43" i="4"/>
  <c r="F42" i="4"/>
  <c r="F44" i="4"/>
  <c r="F45" i="4"/>
  <c r="F46" i="4"/>
  <c r="F48" i="4"/>
  <c r="F49" i="4"/>
  <c r="F47" i="4"/>
  <c r="F50" i="4"/>
  <c r="C51" i="4"/>
  <c r="C3" i="4"/>
  <c r="C52" i="4"/>
  <c r="C2" i="4"/>
  <c r="D2" i="4" s="1"/>
  <c r="C5" i="4"/>
  <c r="C6" i="4"/>
  <c r="C4" i="4"/>
  <c r="C7" i="4"/>
  <c r="C8" i="4"/>
  <c r="C10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6" i="4"/>
  <c r="C25" i="4"/>
  <c r="C27" i="4"/>
  <c r="C28" i="4"/>
  <c r="C30" i="4"/>
  <c r="C29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9" i="4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G3" i="4" l="1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</calcChain>
</file>

<file path=xl/sharedStrings.xml><?xml version="1.0" encoding="utf-8"?>
<sst xmlns="http://schemas.openxmlformats.org/spreadsheetml/2006/main" count="248" uniqueCount="16">
  <si>
    <t>Variant</t>
  </si>
  <si>
    <t>Xmin=5</t>
  </si>
  <si>
    <t>Observatie</t>
  </si>
  <si>
    <t>Xmin=20</t>
  </si>
  <si>
    <t>Xmin=10</t>
  </si>
  <si>
    <t>Vertrouwen of Controle</t>
  </si>
  <si>
    <t>x</t>
  </si>
  <si>
    <t>Vertrouwen</t>
  </si>
  <si>
    <t>Controle</t>
  </si>
  <si>
    <t>Controle - Vertrouwen</t>
  </si>
  <si>
    <t>&gt;49</t>
  </si>
  <si>
    <t>Relatieve Frequentie</t>
  </si>
  <si>
    <t>Cumulatieve relatieve frequentie</t>
  </si>
  <si>
    <r>
      <t>S</t>
    </r>
    <r>
      <rPr>
        <sz val="9.35"/>
        <color theme="1"/>
        <rFont val="Calibri"/>
        <family val="2"/>
      </rPr>
      <t>p</t>
    </r>
  </si>
  <si>
    <t>Sa</t>
  </si>
  <si>
    <t>Sp+Sa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</si>
</sst>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'Xmin=5'!$B$1</c:f>
              <c:strCache>
                <c:ptCount val="1"/>
                <c:pt idx="0">
                  <c:v>Vertrouwen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'Xmin=5'!$A$2:$A$52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&gt;49</c:v>
                </c:pt>
              </c:strCache>
            </c:strRef>
          </c:cat>
          <c:val>
            <c:numRef>
              <c:f>'Xmin=5'!$D$2:$D$52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06B-A1AD-284903EA760C}"/>
            </c:ext>
          </c:extLst>
        </c:ser>
        <c:ser>
          <c:idx val="1"/>
          <c:order val="1"/>
          <c:tx>
            <c:strRef>
              <c:f>'Xmin=5'!$E$1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'Xmin=5'!$G$2:$G$52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06B-A1AD-284903EA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345664"/>
        <c:axId val="1315196864"/>
      </c:lineChart>
      <c:catAx>
        <c:axId val="13153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196864"/>
        <c:crosses val="autoZero"/>
        <c:auto val="1"/>
        <c:lblAlgn val="ctr"/>
        <c:lblOffset val="100"/>
        <c:noMultiLvlLbl val="0"/>
      </c:catAx>
      <c:valAx>
        <c:axId val="13151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Cumulatieve</a:t>
                </a:r>
                <a:r>
                  <a:rPr lang="nl-NL" baseline="0"/>
                  <a:t> Relatieve Frequentie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3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'Xmin=10'!$B$1</c:f>
              <c:strCache>
                <c:ptCount val="1"/>
                <c:pt idx="0">
                  <c:v>Vertrouwen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'Xmin=5'!$A$2:$A$52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&gt;49</c:v>
                </c:pt>
              </c:strCache>
            </c:strRef>
          </c:cat>
          <c:val>
            <c:numRef>
              <c:f>'Xmin=10'!$D$2:$D$52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5D6-9C6B-765A91020D40}"/>
            </c:ext>
          </c:extLst>
        </c:ser>
        <c:ser>
          <c:idx val="1"/>
          <c:order val="1"/>
          <c:tx>
            <c:strRef>
              <c:f>'Xmin=10'!$E$1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'Xmin=10'!$G$2:$G$52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5D6-9C6B-765A91020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345664"/>
        <c:axId val="1315196864"/>
      </c:lineChart>
      <c:catAx>
        <c:axId val="13153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196864"/>
        <c:crosses val="autoZero"/>
        <c:auto val="1"/>
        <c:lblAlgn val="ctr"/>
        <c:lblOffset val="100"/>
        <c:noMultiLvlLbl val="0"/>
      </c:catAx>
      <c:valAx>
        <c:axId val="13151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Cumulatieve</a:t>
                </a:r>
                <a:r>
                  <a:rPr lang="nl-NL" baseline="0"/>
                  <a:t> Relatieve Frequentie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3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'Xmin=20'!$B$1</c:f>
              <c:strCache>
                <c:ptCount val="1"/>
                <c:pt idx="0">
                  <c:v>Vertrouwen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'Xmin=5'!$A$2:$A$52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&gt;49</c:v>
                </c:pt>
              </c:strCache>
            </c:strRef>
          </c:cat>
          <c:val>
            <c:numRef>
              <c:f>'Xmin=20'!$D$2:$D$52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4-4E82-A7D3-AD773C696258}"/>
            </c:ext>
          </c:extLst>
        </c:ser>
        <c:ser>
          <c:idx val="1"/>
          <c:order val="1"/>
          <c:tx>
            <c:strRef>
              <c:f>'Xmin=20'!$E$1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'Xmin=20'!$G$2:$G$52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4-4E82-A7D3-AD773C69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345664"/>
        <c:axId val="1315196864"/>
      </c:lineChart>
      <c:catAx>
        <c:axId val="13153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196864"/>
        <c:crosses val="autoZero"/>
        <c:auto val="1"/>
        <c:lblAlgn val="ctr"/>
        <c:lblOffset val="100"/>
        <c:noMultiLvlLbl val="0"/>
      </c:catAx>
      <c:valAx>
        <c:axId val="131519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Cumulatieve</a:t>
                </a:r>
                <a:r>
                  <a:rPr lang="nl-NL" baseline="0"/>
                  <a:t> Relatieve Frequentie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153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534520</xdr:colOff>
      <xdr:row>21</xdr:row>
      <xdr:rowOff>75080</xdr:rowOff>
    </xdr:from>
    <xdr:ext cx="65" cy="172227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726F952-CB1A-2C8C-75BD-0AB172C95AFB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244111</xdr:colOff>
      <xdr:row>6</xdr:row>
      <xdr:rowOff>131172</xdr:rowOff>
    </xdr:from>
    <xdr:to>
      <xdr:col>22</xdr:col>
      <xdr:colOff>476251</xdr:colOff>
      <xdr:row>42</xdr:row>
      <xdr:rowOff>122464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F4755BE-5775-38ED-349C-6F2074B0A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163286</xdr:colOff>
      <xdr:row>6</xdr:row>
      <xdr:rowOff>27214</xdr:rowOff>
    </xdr:from>
    <xdr:to>
      <xdr:col>23</xdr:col>
      <xdr:colOff>385901</xdr:colOff>
      <xdr:row>42</xdr:row>
      <xdr:rowOff>20411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9399028-32FD-4A94-8F95-5E2F57392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299358</xdr:colOff>
      <xdr:row>7</xdr:row>
      <xdr:rowOff>54428</xdr:rowOff>
    </xdr:from>
    <xdr:to>
      <xdr:col>22</xdr:col>
      <xdr:colOff>521973</xdr:colOff>
      <xdr:row>43</xdr:row>
      <xdr:rowOff>47625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2AE8ABB-58D3-4DCE-A37A-B91DED3AC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281E-85FC-4BF5-ABFC-924398B31406}">
  <dimension ref="A1:L211"/>
  <sheetViews>
    <sheetView zoomScale="85" zoomScaleNormal="85" workbookViewId="0">
      <selection activeCell="L19" sqref="L19"/>
    </sheetView>
  </sheetViews>
  <sheetFormatPr defaultRowHeight="14.4" x14ac:dyDescent="0.3"/>
  <cols>
    <col min="1" max="1" width="10" style="1" bestFit="1" customWidth="1"/>
    <col min="2" max="2" width="8" style="1" bestFit="1" customWidth="1"/>
    <col min="3" max="3" width="20.6640625" style="1" bestFit="1" customWidth="1"/>
    <col min="4" max="4" width="5" style="1" customWidth="1"/>
    <col min="5" max="5" width="6.88671875" style="1" customWidth="1"/>
    <col min="6" max="6" width="6.6640625" style="1" customWidth="1"/>
    <col min="7" max="7" width="8.88671875" style="1"/>
    <col min="9" max="9" width="19.6640625" bestFit="1" customWidth="1"/>
    <col min="10" max="12" width="16.21875" bestFit="1" customWidth="1"/>
  </cols>
  <sheetData>
    <row r="1" spans="1:12" x14ac:dyDescent="0.3">
      <c r="A1" s="1" t="s">
        <v>2</v>
      </c>
      <c r="B1" s="1" t="s">
        <v>0</v>
      </c>
      <c r="C1" s="1" t="s">
        <v>5</v>
      </c>
      <c r="D1" s="1" t="s">
        <v>6</v>
      </c>
      <c r="E1" s="2" t="s">
        <v>13</v>
      </c>
      <c r="F1" s="1" t="s">
        <v>14</v>
      </c>
      <c r="G1" s="1" t="s">
        <v>15</v>
      </c>
    </row>
    <row r="2" spans="1:12" x14ac:dyDescent="0.3">
      <c r="A2" s="1">
        <v>1</v>
      </c>
      <c r="B2" s="1" t="s">
        <v>1</v>
      </c>
      <c r="E2" s="1">
        <f>120-D2</f>
        <v>120</v>
      </c>
      <c r="F2" s="1">
        <f>2*D2</f>
        <v>0</v>
      </c>
      <c r="G2" s="1">
        <f>E2+F2</f>
        <v>120</v>
      </c>
      <c r="I2" t="s">
        <v>6</v>
      </c>
      <c r="J2" t="s">
        <v>1</v>
      </c>
      <c r="K2" t="s">
        <v>4</v>
      </c>
      <c r="L2" t="s">
        <v>3</v>
      </c>
    </row>
    <row r="3" spans="1:12" x14ac:dyDescent="0.3">
      <c r="A3" s="1">
        <f>A2+1</f>
        <v>2</v>
      </c>
      <c r="B3" s="1" t="s">
        <v>4</v>
      </c>
      <c r="E3" s="1">
        <f t="shared" ref="E3:E66" si="0">120-D3</f>
        <v>120</v>
      </c>
      <c r="F3" s="1">
        <f t="shared" ref="F3:F66" si="1">2*D3</f>
        <v>0</v>
      </c>
      <c r="G3" s="1">
        <f t="shared" ref="G3:G66" si="2">E3+F3</f>
        <v>120</v>
      </c>
      <c r="I3" t="s">
        <v>7</v>
      </c>
      <c r="J3" t="e">
        <f>AVERAGEIFS(D2:D211,B2:B211,"Xmin=5",C2:C211,"Vertrouwen")</f>
        <v>#DIV/0!</v>
      </c>
      <c r="K3" t="e">
        <f>AVERAGEIFS(D2:D211,B2:B211,"Xmin=10",C2:C211,"Vertrouwen")</f>
        <v>#DIV/0!</v>
      </c>
      <c r="L3" t="e">
        <f>AVERAGEIFS(D2:D211,B2:B211,"Xmin=20",C2:C211,"Vertrouwen")</f>
        <v>#DIV/0!</v>
      </c>
    </row>
    <row r="4" spans="1:12" x14ac:dyDescent="0.3">
      <c r="A4" s="1">
        <f t="shared" ref="A4:A67" si="3">A3+1</f>
        <v>3</v>
      </c>
      <c r="B4" s="1" t="s">
        <v>3</v>
      </c>
      <c r="E4" s="1">
        <f t="shared" si="0"/>
        <v>120</v>
      </c>
      <c r="F4" s="1">
        <f t="shared" si="1"/>
        <v>0</v>
      </c>
      <c r="G4" s="1">
        <f t="shared" si="2"/>
        <v>120</v>
      </c>
      <c r="I4" t="s">
        <v>8</v>
      </c>
      <c r="J4" t="e">
        <f>AVERAGEIFS(D2:D211,B2:B211,"Xmin=5",C2:C211,"Controle")</f>
        <v>#DIV/0!</v>
      </c>
      <c r="K4" t="e">
        <f>AVERAGEIFS(D2:D211,B2:B211,"Xmin=10",C2:C211,"Controle")</f>
        <v>#DIV/0!</v>
      </c>
      <c r="L4" t="e">
        <f>AVERAGEIFS(D2:D211,B2:B211,"Xmin=20",C2:C211,"Controle")</f>
        <v>#DIV/0!</v>
      </c>
    </row>
    <row r="5" spans="1:12" x14ac:dyDescent="0.3">
      <c r="A5" s="1">
        <f t="shared" si="3"/>
        <v>4</v>
      </c>
      <c r="B5" s="1" t="s">
        <v>1</v>
      </c>
      <c r="E5" s="1">
        <f t="shared" si="0"/>
        <v>120</v>
      </c>
      <c r="F5" s="1">
        <f t="shared" si="1"/>
        <v>0</v>
      </c>
      <c r="G5" s="1">
        <f t="shared" si="2"/>
        <v>120</v>
      </c>
      <c r="I5" t="s">
        <v>9</v>
      </c>
      <c r="J5" t="e">
        <f>J4-J3</f>
        <v>#DIV/0!</v>
      </c>
      <c r="K5" t="e">
        <f t="shared" ref="K5:L5" si="4">K4-K3</f>
        <v>#DIV/0!</v>
      </c>
      <c r="L5" t="e">
        <f t="shared" si="4"/>
        <v>#DIV/0!</v>
      </c>
    </row>
    <row r="6" spans="1:12" x14ac:dyDescent="0.3">
      <c r="A6" s="1">
        <f t="shared" si="3"/>
        <v>5</v>
      </c>
      <c r="B6" s="1" t="s">
        <v>4</v>
      </c>
      <c r="E6" s="1">
        <f t="shared" si="0"/>
        <v>120</v>
      </c>
      <c r="F6" s="1">
        <f t="shared" si="1"/>
        <v>0</v>
      </c>
      <c r="G6" s="1">
        <f t="shared" si="2"/>
        <v>120</v>
      </c>
    </row>
    <row r="7" spans="1:12" x14ac:dyDescent="0.3">
      <c r="A7" s="1">
        <f t="shared" si="3"/>
        <v>6</v>
      </c>
      <c r="B7" s="1" t="s">
        <v>3</v>
      </c>
      <c r="E7" s="1">
        <f t="shared" si="0"/>
        <v>120</v>
      </c>
      <c r="F7" s="1">
        <f t="shared" si="1"/>
        <v>0</v>
      </c>
      <c r="G7" s="1">
        <f t="shared" si="2"/>
        <v>120</v>
      </c>
    </row>
    <row r="8" spans="1:12" x14ac:dyDescent="0.3">
      <c r="A8" s="1">
        <f t="shared" si="3"/>
        <v>7</v>
      </c>
      <c r="B8" s="1" t="s">
        <v>1</v>
      </c>
      <c r="E8" s="1">
        <f t="shared" si="0"/>
        <v>120</v>
      </c>
      <c r="F8" s="1">
        <f t="shared" si="1"/>
        <v>0</v>
      </c>
      <c r="G8" s="1">
        <f t="shared" si="2"/>
        <v>120</v>
      </c>
    </row>
    <row r="9" spans="1:12" x14ac:dyDescent="0.3">
      <c r="A9" s="1">
        <f t="shared" si="3"/>
        <v>8</v>
      </c>
      <c r="B9" s="1" t="s">
        <v>4</v>
      </c>
      <c r="E9" s="1">
        <f t="shared" si="0"/>
        <v>120</v>
      </c>
      <c r="F9" s="1">
        <f t="shared" si="1"/>
        <v>0</v>
      </c>
      <c r="G9" s="1">
        <f t="shared" si="2"/>
        <v>120</v>
      </c>
    </row>
    <row r="10" spans="1:12" x14ac:dyDescent="0.3">
      <c r="A10" s="1">
        <f t="shared" si="3"/>
        <v>9</v>
      </c>
      <c r="B10" s="1" t="s">
        <v>3</v>
      </c>
      <c r="E10" s="1">
        <f t="shared" si="0"/>
        <v>120</v>
      </c>
      <c r="F10" s="1">
        <f t="shared" si="1"/>
        <v>0</v>
      </c>
      <c r="G10" s="1">
        <f t="shared" si="2"/>
        <v>120</v>
      </c>
    </row>
    <row r="11" spans="1:12" x14ac:dyDescent="0.3">
      <c r="A11" s="1">
        <f t="shared" si="3"/>
        <v>10</v>
      </c>
      <c r="B11" s="1" t="s">
        <v>1</v>
      </c>
      <c r="E11" s="1">
        <f t="shared" si="0"/>
        <v>120</v>
      </c>
      <c r="F11" s="1">
        <f t="shared" si="1"/>
        <v>0</v>
      </c>
      <c r="G11" s="1">
        <f t="shared" si="2"/>
        <v>120</v>
      </c>
    </row>
    <row r="12" spans="1:12" x14ac:dyDescent="0.3">
      <c r="A12" s="1">
        <f t="shared" si="3"/>
        <v>11</v>
      </c>
      <c r="B12" s="1" t="s">
        <v>4</v>
      </c>
      <c r="E12" s="1">
        <f t="shared" si="0"/>
        <v>120</v>
      </c>
      <c r="F12" s="1">
        <f t="shared" si="1"/>
        <v>0</v>
      </c>
      <c r="G12" s="1">
        <f t="shared" si="2"/>
        <v>120</v>
      </c>
    </row>
    <row r="13" spans="1:12" x14ac:dyDescent="0.3">
      <c r="A13" s="1">
        <f t="shared" si="3"/>
        <v>12</v>
      </c>
      <c r="B13" s="1" t="s">
        <v>3</v>
      </c>
      <c r="E13" s="1">
        <f t="shared" si="0"/>
        <v>120</v>
      </c>
      <c r="F13" s="1">
        <f t="shared" si="1"/>
        <v>0</v>
      </c>
      <c r="G13" s="1">
        <f t="shared" si="2"/>
        <v>120</v>
      </c>
    </row>
    <row r="14" spans="1:12" x14ac:dyDescent="0.3">
      <c r="A14" s="1">
        <f t="shared" si="3"/>
        <v>13</v>
      </c>
      <c r="B14" s="1" t="s">
        <v>1</v>
      </c>
      <c r="E14" s="1">
        <f t="shared" si="0"/>
        <v>120</v>
      </c>
      <c r="F14" s="1">
        <f t="shared" si="1"/>
        <v>0</v>
      </c>
      <c r="G14" s="1">
        <f t="shared" si="2"/>
        <v>120</v>
      </c>
    </row>
    <row r="15" spans="1:12" x14ac:dyDescent="0.3">
      <c r="A15" s="1">
        <f t="shared" si="3"/>
        <v>14</v>
      </c>
      <c r="B15" s="1" t="s">
        <v>4</v>
      </c>
      <c r="E15" s="1">
        <f t="shared" si="0"/>
        <v>120</v>
      </c>
      <c r="F15" s="1">
        <f t="shared" si="1"/>
        <v>0</v>
      </c>
      <c r="G15" s="1">
        <f t="shared" si="2"/>
        <v>120</v>
      </c>
    </row>
    <row r="16" spans="1:12" x14ac:dyDescent="0.3">
      <c r="A16" s="1">
        <f t="shared" si="3"/>
        <v>15</v>
      </c>
      <c r="B16" s="1" t="s">
        <v>3</v>
      </c>
      <c r="E16" s="1">
        <f t="shared" si="0"/>
        <v>120</v>
      </c>
      <c r="F16" s="1">
        <f t="shared" si="1"/>
        <v>0</v>
      </c>
      <c r="G16" s="1">
        <f t="shared" si="2"/>
        <v>120</v>
      </c>
    </row>
    <row r="17" spans="1:7" x14ac:dyDescent="0.3">
      <c r="A17" s="1">
        <f t="shared" si="3"/>
        <v>16</v>
      </c>
      <c r="B17" s="1" t="s">
        <v>1</v>
      </c>
      <c r="E17" s="1">
        <f t="shared" si="0"/>
        <v>120</v>
      </c>
      <c r="F17" s="1">
        <f t="shared" si="1"/>
        <v>0</v>
      </c>
      <c r="G17" s="1">
        <f t="shared" si="2"/>
        <v>120</v>
      </c>
    </row>
    <row r="18" spans="1:7" x14ac:dyDescent="0.3">
      <c r="A18" s="1">
        <f t="shared" si="3"/>
        <v>17</v>
      </c>
      <c r="B18" s="1" t="s">
        <v>4</v>
      </c>
      <c r="E18" s="1">
        <f t="shared" si="0"/>
        <v>120</v>
      </c>
      <c r="F18" s="1">
        <f t="shared" si="1"/>
        <v>0</v>
      </c>
      <c r="G18" s="1">
        <f t="shared" si="2"/>
        <v>120</v>
      </c>
    </row>
    <row r="19" spans="1:7" x14ac:dyDescent="0.3">
      <c r="A19" s="1">
        <f t="shared" si="3"/>
        <v>18</v>
      </c>
      <c r="B19" s="1" t="s">
        <v>3</v>
      </c>
      <c r="E19" s="1">
        <f t="shared" si="0"/>
        <v>120</v>
      </c>
      <c r="F19" s="1">
        <f t="shared" si="1"/>
        <v>0</v>
      </c>
      <c r="G19" s="1">
        <f t="shared" si="2"/>
        <v>120</v>
      </c>
    </row>
    <row r="20" spans="1:7" x14ac:dyDescent="0.3">
      <c r="A20" s="1">
        <f t="shared" si="3"/>
        <v>19</v>
      </c>
      <c r="B20" s="1" t="s">
        <v>1</v>
      </c>
      <c r="E20" s="1">
        <f t="shared" si="0"/>
        <v>120</v>
      </c>
      <c r="F20" s="1">
        <f t="shared" si="1"/>
        <v>0</v>
      </c>
      <c r="G20" s="1">
        <f t="shared" si="2"/>
        <v>120</v>
      </c>
    </row>
    <row r="21" spans="1:7" x14ac:dyDescent="0.3">
      <c r="A21" s="1">
        <f t="shared" si="3"/>
        <v>20</v>
      </c>
      <c r="B21" s="1" t="s">
        <v>4</v>
      </c>
      <c r="E21" s="1">
        <f t="shared" si="0"/>
        <v>120</v>
      </c>
      <c r="F21" s="1">
        <f t="shared" si="1"/>
        <v>0</v>
      </c>
      <c r="G21" s="1">
        <f t="shared" si="2"/>
        <v>120</v>
      </c>
    </row>
    <row r="22" spans="1:7" x14ac:dyDescent="0.3">
      <c r="A22" s="1">
        <f t="shared" si="3"/>
        <v>21</v>
      </c>
      <c r="B22" s="1" t="s">
        <v>3</v>
      </c>
      <c r="E22" s="1">
        <f t="shared" si="0"/>
        <v>120</v>
      </c>
      <c r="F22" s="1">
        <f t="shared" si="1"/>
        <v>0</v>
      </c>
      <c r="G22" s="1">
        <f t="shared" si="2"/>
        <v>120</v>
      </c>
    </row>
    <row r="23" spans="1:7" x14ac:dyDescent="0.3">
      <c r="A23" s="1">
        <f t="shared" si="3"/>
        <v>22</v>
      </c>
      <c r="B23" s="1" t="s">
        <v>1</v>
      </c>
      <c r="E23" s="1">
        <f t="shared" si="0"/>
        <v>120</v>
      </c>
      <c r="F23" s="1">
        <f t="shared" si="1"/>
        <v>0</v>
      </c>
      <c r="G23" s="1">
        <f t="shared" si="2"/>
        <v>120</v>
      </c>
    </row>
    <row r="24" spans="1:7" x14ac:dyDescent="0.3">
      <c r="A24" s="1">
        <f t="shared" si="3"/>
        <v>23</v>
      </c>
      <c r="B24" s="1" t="s">
        <v>4</v>
      </c>
      <c r="E24" s="1">
        <f t="shared" si="0"/>
        <v>120</v>
      </c>
      <c r="F24" s="1">
        <f t="shared" si="1"/>
        <v>0</v>
      </c>
      <c r="G24" s="1">
        <f t="shared" si="2"/>
        <v>120</v>
      </c>
    </row>
    <row r="25" spans="1:7" x14ac:dyDescent="0.3">
      <c r="A25" s="1">
        <f t="shared" si="3"/>
        <v>24</v>
      </c>
      <c r="B25" s="1" t="s">
        <v>3</v>
      </c>
      <c r="E25" s="1">
        <f t="shared" si="0"/>
        <v>120</v>
      </c>
      <c r="F25" s="1">
        <f t="shared" si="1"/>
        <v>0</v>
      </c>
      <c r="G25" s="1">
        <f t="shared" si="2"/>
        <v>120</v>
      </c>
    </row>
    <row r="26" spans="1:7" x14ac:dyDescent="0.3">
      <c r="A26" s="1">
        <f t="shared" si="3"/>
        <v>25</v>
      </c>
      <c r="B26" s="1" t="s">
        <v>1</v>
      </c>
      <c r="E26" s="1">
        <f t="shared" si="0"/>
        <v>120</v>
      </c>
      <c r="F26" s="1">
        <f t="shared" si="1"/>
        <v>0</v>
      </c>
      <c r="G26" s="1">
        <f t="shared" si="2"/>
        <v>120</v>
      </c>
    </row>
    <row r="27" spans="1:7" x14ac:dyDescent="0.3">
      <c r="A27" s="1">
        <f t="shared" si="3"/>
        <v>26</v>
      </c>
      <c r="B27" s="1" t="s">
        <v>4</v>
      </c>
      <c r="E27" s="1">
        <f t="shared" si="0"/>
        <v>120</v>
      </c>
      <c r="F27" s="1">
        <f t="shared" si="1"/>
        <v>0</v>
      </c>
      <c r="G27" s="1">
        <f t="shared" si="2"/>
        <v>120</v>
      </c>
    </row>
    <row r="28" spans="1:7" x14ac:dyDescent="0.3">
      <c r="A28" s="1">
        <f t="shared" si="3"/>
        <v>27</v>
      </c>
      <c r="B28" s="1" t="s">
        <v>3</v>
      </c>
      <c r="E28" s="1">
        <f t="shared" si="0"/>
        <v>120</v>
      </c>
      <c r="F28" s="1">
        <f t="shared" si="1"/>
        <v>0</v>
      </c>
      <c r="G28" s="1">
        <f t="shared" si="2"/>
        <v>120</v>
      </c>
    </row>
    <row r="29" spans="1:7" x14ac:dyDescent="0.3">
      <c r="A29" s="1">
        <f t="shared" si="3"/>
        <v>28</v>
      </c>
      <c r="B29" s="1" t="s">
        <v>1</v>
      </c>
      <c r="E29" s="1">
        <f t="shared" si="0"/>
        <v>120</v>
      </c>
      <c r="F29" s="1">
        <f t="shared" si="1"/>
        <v>0</v>
      </c>
      <c r="G29" s="1">
        <f t="shared" si="2"/>
        <v>120</v>
      </c>
    </row>
    <row r="30" spans="1:7" x14ac:dyDescent="0.3">
      <c r="A30" s="1">
        <f t="shared" si="3"/>
        <v>29</v>
      </c>
      <c r="B30" s="1" t="s">
        <v>4</v>
      </c>
      <c r="E30" s="1">
        <f t="shared" si="0"/>
        <v>120</v>
      </c>
      <c r="F30" s="1">
        <f t="shared" si="1"/>
        <v>0</v>
      </c>
      <c r="G30" s="1">
        <f t="shared" si="2"/>
        <v>120</v>
      </c>
    </row>
    <row r="31" spans="1:7" x14ac:dyDescent="0.3">
      <c r="A31" s="1">
        <f t="shared" si="3"/>
        <v>30</v>
      </c>
      <c r="B31" s="1" t="s">
        <v>3</v>
      </c>
      <c r="E31" s="1">
        <f t="shared" si="0"/>
        <v>120</v>
      </c>
      <c r="F31" s="1">
        <f t="shared" si="1"/>
        <v>0</v>
      </c>
      <c r="G31" s="1">
        <f t="shared" si="2"/>
        <v>120</v>
      </c>
    </row>
    <row r="32" spans="1:7" x14ac:dyDescent="0.3">
      <c r="A32" s="1">
        <f t="shared" si="3"/>
        <v>31</v>
      </c>
      <c r="B32" s="1" t="s">
        <v>1</v>
      </c>
      <c r="E32" s="1">
        <f t="shared" si="0"/>
        <v>120</v>
      </c>
      <c r="F32" s="1">
        <f t="shared" si="1"/>
        <v>0</v>
      </c>
      <c r="G32" s="1">
        <f t="shared" si="2"/>
        <v>120</v>
      </c>
    </row>
    <row r="33" spans="1:7" x14ac:dyDescent="0.3">
      <c r="A33" s="1">
        <f t="shared" si="3"/>
        <v>32</v>
      </c>
      <c r="B33" s="1" t="s">
        <v>4</v>
      </c>
      <c r="E33" s="1">
        <f t="shared" si="0"/>
        <v>120</v>
      </c>
      <c r="F33" s="1">
        <f t="shared" si="1"/>
        <v>0</v>
      </c>
      <c r="G33" s="1">
        <f t="shared" si="2"/>
        <v>120</v>
      </c>
    </row>
    <row r="34" spans="1:7" x14ac:dyDescent="0.3">
      <c r="A34" s="1">
        <f t="shared" si="3"/>
        <v>33</v>
      </c>
      <c r="B34" s="1" t="s">
        <v>3</v>
      </c>
      <c r="E34" s="1">
        <f t="shared" si="0"/>
        <v>120</v>
      </c>
      <c r="F34" s="1">
        <f t="shared" si="1"/>
        <v>0</v>
      </c>
      <c r="G34" s="1">
        <f t="shared" si="2"/>
        <v>120</v>
      </c>
    </row>
    <row r="35" spans="1:7" x14ac:dyDescent="0.3">
      <c r="A35" s="1">
        <f t="shared" si="3"/>
        <v>34</v>
      </c>
      <c r="B35" s="1" t="s">
        <v>1</v>
      </c>
      <c r="E35" s="1">
        <f t="shared" si="0"/>
        <v>120</v>
      </c>
      <c r="F35" s="1">
        <f t="shared" si="1"/>
        <v>0</v>
      </c>
      <c r="G35" s="1">
        <f t="shared" si="2"/>
        <v>120</v>
      </c>
    </row>
    <row r="36" spans="1:7" x14ac:dyDescent="0.3">
      <c r="A36" s="1">
        <f t="shared" si="3"/>
        <v>35</v>
      </c>
      <c r="B36" s="1" t="s">
        <v>4</v>
      </c>
      <c r="E36" s="1">
        <f t="shared" si="0"/>
        <v>120</v>
      </c>
      <c r="F36" s="1">
        <f t="shared" si="1"/>
        <v>0</v>
      </c>
      <c r="G36" s="1">
        <f t="shared" si="2"/>
        <v>120</v>
      </c>
    </row>
    <row r="37" spans="1:7" x14ac:dyDescent="0.3">
      <c r="A37" s="1">
        <f t="shared" si="3"/>
        <v>36</v>
      </c>
      <c r="B37" s="1" t="s">
        <v>3</v>
      </c>
      <c r="E37" s="1">
        <f t="shared" si="0"/>
        <v>120</v>
      </c>
      <c r="F37" s="1">
        <f t="shared" si="1"/>
        <v>0</v>
      </c>
      <c r="G37" s="1">
        <f t="shared" si="2"/>
        <v>120</v>
      </c>
    </row>
    <row r="38" spans="1:7" x14ac:dyDescent="0.3">
      <c r="A38" s="1">
        <f t="shared" si="3"/>
        <v>37</v>
      </c>
      <c r="B38" s="1" t="s">
        <v>1</v>
      </c>
      <c r="E38" s="1">
        <f t="shared" si="0"/>
        <v>120</v>
      </c>
      <c r="F38" s="1">
        <f t="shared" si="1"/>
        <v>0</v>
      </c>
      <c r="G38" s="1">
        <f t="shared" si="2"/>
        <v>120</v>
      </c>
    </row>
    <row r="39" spans="1:7" x14ac:dyDescent="0.3">
      <c r="A39" s="1">
        <f t="shared" si="3"/>
        <v>38</v>
      </c>
      <c r="B39" s="1" t="s">
        <v>4</v>
      </c>
      <c r="E39" s="1">
        <f t="shared" si="0"/>
        <v>120</v>
      </c>
      <c r="F39" s="1">
        <f t="shared" si="1"/>
        <v>0</v>
      </c>
      <c r="G39" s="1">
        <f t="shared" si="2"/>
        <v>120</v>
      </c>
    </row>
    <row r="40" spans="1:7" x14ac:dyDescent="0.3">
      <c r="A40" s="1">
        <f t="shared" si="3"/>
        <v>39</v>
      </c>
      <c r="B40" s="1" t="s">
        <v>3</v>
      </c>
      <c r="E40" s="1">
        <f t="shared" si="0"/>
        <v>120</v>
      </c>
      <c r="F40" s="1">
        <f t="shared" si="1"/>
        <v>0</v>
      </c>
      <c r="G40" s="1">
        <f t="shared" si="2"/>
        <v>120</v>
      </c>
    </row>
    <row r="41" spans="1:7" x14ac:dyDescent="0.3">
      <c r="A41" s="1">
        <f t="shared" si="3"/>
        <v>40</v>
      </c>
      <c r="B41" s="1" t="s">
        <v>1</v>
      </c>
      <c r="E41" s="1">
        <f t="shared" si="0"/>
        <v>120</v>
      </c>
      <c r="F41" s="1">
        <f t="shared" si="1"/>
        <v>0</v>
      </c>
      <c r="G41" s="1">
        <f t="shared" si="2"/>
        <v>120</v>
      </c>
    </row>
    <row r="42" spans="1:7" x14ac:dyDescent="0.3">
      <c r="A42" s="1">
        <f t="shared" si="3"/>
        <v>41</v>
      </c>
      <c r="B42" s="1" t="s">
        <v>4</v>
      </c>
      <c r="E42" s="1">
        <f t="shared" si="0"/>
        <v>120</v>
      </c>
      <c r="F42" s="1">
        <f t="shared" si="1"/>
        <v>0</v>
      </c>
      <c r="G42" s="1">
        <f t="shared" si="2"/>
        <v>120</v>
      </c>
    </row>
    <row r="43" spans="1:7" x14ac:dyDescent="0.3">
      <c r="A43" s="1">
        <f t="shared" si="3"/>
        <v>42</v>
      </c>
      <c r="B43" s="1" t="s">
        <v>3</v>
      </c>
      <c r="E43" s="1">
        <f t="shared" si="0"/>
        <v>120</v>
      </c>
      <c r="F43" s="1">
        <f t="shared" si="1"/>
        <v>0</v>
      </c>
      <c r="G43" s="1">
        <f t="shared" si="2"/>
        <v>120</v>
      </c>
    </row>
    <row r="44" spans="1:7" x14ac:dyDescent="0.3">
      <c r="A44" s="1">
        <f t="shared" si="3"/>
        <v>43</v>
      </c>
      <c r="B44" s="1" t="s">
        <v>1</v>
      </c>
      <c r="E44" s="1">
        <f t="shared" si="0"/>
        <v>120</v>
      </c>
      <c r="F44" s="1">
        <f t="shared" si="1"/>
        <v>0</v>
      </c>
      <c r="G44" s="1">
        <f t="shared" si="2"/>
        <v>120</v>
      </c>
    </row>
    <row r="45" spans="1:7" x14ac:dyDescent="0.3">
      <c r="A45" s="1">
        <f t="shared" si="3"/>
        <v>44</v>
      </c>
      <c r="B45" s="1" t="s">
        <v>4</v>
      </c>
      <c r="E45" s="1">
        <f t="shared" si="0"/>
        <v>120</v>
      </c>
      <c r="F45" s="1">
        <f t="shared" si="1"/>
        <v>0</v>
      </c>
      <c r="G45" s="1">
        <f t="shared" si="2"/>
        <v>120</v>
      </c>
    </row>
    <row r="46" spans="1:7" x14ac:dyDescent="0.3">
      <c r="A46" s="1">
        <f t="shared" si="3"/>
        <v>45</v>
      </c>
      <c r="B46" s="1" t="s">
        <v>3</v>
      </c>
      <c r="E46" s="1">
        <f t="shared" si="0"/>
        <v>120</v>
      </c>
      <c r="F46" s="1">
        <f t="shared" si="1"/>
        <v>0</v>
      </c>
      <c r="G46" s="1">
        <f t="shared" si="2"/>
        <v>120</v>
      </c>
    </row>
    <row r="47" spans="1:7" x14ac:dyDescent="0.3">
      <c r="A47" s="1">
        <f t="shared" si="3"/>
        <v>46</v>
      </c>
      <c r="B47" s="1" t="s">
        <v>1</v>
      </c>
      <c r="E47" s="1">
        <f t="shared" si="0"/>
        <v>120</v>
      </c>
      <c r="F47" s="1">
        <f t="shared" si="1"/>
        <v>0</v>
      </c>
      <c r="G47" s="1">
        <f t="shared" si="2"/>
        <v>120</v>
      </c>
    </row>
    <row r="48" spans="1:7" x14ac:dyDescent="0.3">
      <c r="A48" s="1">
        <f t="shared" si="3"/>
        <v>47</v>
      </c>
      <c r="B48" s="1" t="s">
        <v>4</v>
      </c>
      <c r="E48" s="1">
        <f t="shared" si="0"/>
        <v>120</v>
      </c>
      <c r="F48" s="1">
        <f t="shared" si="1"/>
        <v>0</v>
      </c>
      <c r="G48" s="1">
        <f t="shared" si="2"/>
        <v>120</v>
      </c>
    </row>
    <row r="49" spans="1:7" x14ac:dyDescent="0.3">
      <c r="A49" s="1">
        <f t="shared" si="3"/>
        <v>48</v>
      </c>
      <c r="B49" s="1" t="s">
        <v>3</v>
      </c>
      <c r="E49" s="1">
        <f t="shared" si="0"/>
        <v>120</v>
      </c>
      <c r="F49" s="1">
        <f t="shared" si="1"/>
        <v>0</v>
      </c>
      <c r="G49" s="1">
        <f t="shared" si="2"/>
        <v>120</v>
      </c>
    </row>
    <row r="50" spans="1:7" x14ac:dyDescent="0.3">
      <c r="A50" s="1">
        <f t="shared" si="3"/>
        <v>49</v>
      </c>
      <c r="B50" s="1" t="s">
        <v>1</v>
      </c>
      <c r="E50" s="1">
        <f t="shared" si="0"/>
        <v>120</v>
      </c>
      <c r="F50" s="1">
        <f t="shared" si="1"/>
        <v>0</v>
      </c>
      <c r="G50" s="1">
        <f t="shared" si="2"/>
        <v>120</v>
      </c>
    </row>
    <row r="51" spans="1:7" x14ac:dyDescent="0.3">
      <c r="A51" s="1">
        <f t="shared" si="3"/>
        <v>50</v>
      </c>
      <c r="B51" s="1" t="s">
        <v>4</v>
      </c>
      <c r="E51" s="1">
        <f t="shared" si="0"/>
        <v>120</v>
      </c>
      <c r="F51" s="1">
        <f t="shared" si="1"/>
        <v>0</v>
      </c>
      <c r="G51" s="1">
        <f t="shared" si="2"/>
        <v>120</v>
      </c>
    </row>
    <row r="52" spans="1:7" x14ac:dyDescent="0.3">
      <c r="A52" s="1">
        <f t="shared" si="3"/>
        <v>51</v>
      </c>
      <c r="B52" s="1" t="s">
        <v>3</v>
      </c>
      <c r="E52" s="1">
        <f t="shared" si="0"/>
        <v>120</v>
      </c>
      <c r="F52" s="1">
        <f t="shared" si="1"/>
        <v>0</v>
      </c>
      <c r="G52" s="1">
        <f t="shared" si="2"/>
        <v>120</v>
      </c>
    </row>
    <row r="53" spans="1:7" x14ac:dyDescent="0.3">
      <c r="A53" s="1">
        <f t="shared" si="3"/>
        <v>52</v>
      </c>
      <c r="B53" s="1" t="s">
        <v>1</v>
      </c>
      <c r="E53" s="1">
        <f t="shared" si="0"/>
        <v>120</v>
      </c>
      <c r="F53" s="1">
        <f t="shared" si="1"/>
        <v>0</v>
      </c>
      <c r="G53" s="1">
        <f t="shared" si="2"/>
        <v>120</v>
      </c>
    </row>
    <row r="54" spans="1:7" x14ac:dyDescent="0.3">
      <c r="A54" s="1">
        <f t="shared" si="3"/>
        <v>53</v>
      </c>
      <c r="B54" s="1" t="s">
        <v>4</v>
      </c>
      <c r="E54" s="1">
        <f t="shared" si="0"/>
        <v>120</v>
      </c>
      <c r="F54" s="1">
        <f t="shared" si="1"/>
        <v>0</v>
      </c>
      <c r="G54" s="1">
        <f t="shared" si="2"/>
        <v>120</v>
      </c>
    </row>
    <row r="55" spans="1:7" x14ac:dyDescent="0.3">
      <c r="A55" s="1">
        <f t="shared" si="3"/>
        <v>54</v>
      </c>
      <c r="B55" s="1" t="s">
        <v>3</v>
      </c>
      <c r="E55" s="1">
        <f t="shared" si="0"/>
        <v>120</v>
      </c>
      <c r="F55" s="1">
        <f t="shared" si="1"/>
        <v>0</v>
      </c>
      <c r="G55" s="1">
        <f t="shared" si="2"/>
        <v>120</v>
      </c>
    </row>
    <row r="56" spans="1:7" x14ac:dyDescent="0.3">
      <c r="A56" s="1">
        <f t="shared" si="3"/>
        <v>55</v>
      </c>
      <c r="B56" s="1" t="s">
        <v>1</v>
      </c>
      <c r="E56" s="1">
        <f t="shared" si="0"/>
        <v>120</v>
      </c>
      <c r="F56" s="1">
        <f t="shared" si="1"/>
        <v>0</v>
      </c>
      <c r="G56" s="1">
        <f t="shared" si="2"/>
        <v>120</v>
      </c>
    </row>
    <row r="57" spans="1:7" x14ac:dyDescent="0.3">
      <c r="A57" s="1">
        <f t="shared" si="3"/>
        <v>56</v>
      </c>
      <c r="B57" s="1" t="s">
        <v>4</v>
      </c>
      <c r="E57" s="1">
        <f t="shared" si="0"/>
        <v>120</v>
      </c>
      <c r="F57" s="1">
        <f t="shared" si="1"/>
        <v>0</v>
      </c>
      <c r="G57" s="1">
        <f t="shared" si="2"/>
        <v>120</v>
      </c>
    </row>
    <row r="58" spans="1:7" x14ac:dyDescent="0.3">
      <c r="A58" s="1">
        <f t="shared" si="3"/>
        <v>57</v>
      </c>
      <c r="B58" s="1" t="s">
        <v>3</v>
      </c>
      <c r="E58" s="1">
        <f t="shared" si="0"/>
        <v>120</v>
      </c>
      <c r="F58" s="1">
        <f t="shared" si="1"/>
        <v>0</v>
      </c>
      <c r="G58" s="1">
        <f t="shared" si="2"/>
        <v>120</v>
      </c>
    </row>
    <row r="59" spans="1:7" x14ac:dyDescent="0.3">
      <c r="A59" s="1">
        <f t="shared" si="3"/>
        <v>58</v>
      </c>
      <c r="B59" s="1" t="s">
        <v>1</v>
      </c>
      <c r="E59" s="1">
        <f t="shared" si="0"/>
        <v>120</v>
      </c>
      <c r="F59" s="1">
        <f t="shared" si="1"/>
        <v>0</v>
      </c>
      <c r="G59" s="1">
        <f t="shared" si="2"/>
        <v>120</v>
      </c>
    </row>
    <row r="60" spans="1:7" x14ac:dyDescent="0.3">
      <c r="A60" s="1">
        <f t="shared" si="3"/>
        <v>59</v>
      </c>
      <c r="B60" s="1" t="s">
        <v>4</v>
      </c>
      <c r="E60" s="1">
        <f t="shared" si="0"/>
        <v>120</v>
      </c>
      <c r="F60" s="1">
        <f t="shared" si="1"/>
        <v>0</v>
      </c>
      <c r="G60" s="1">
        <f t="shared" si="2"/>
        <v>120</v>
      </c>
    </row>
    <row r="61" spans="1:7" x14ac:dyDescent="0.3">
      <c r="A61" s="1">
        <f t="shared" si="3"/>
        <v>60</v>
      </c>
      <c r="B61" s="1" t="s">
        <v>3</v>
      </c>
      <c r="E61" s="1">
        <f t="shared" si="0"/>
        <v>120</v>
      </c>
      <c r="F61" s="1">
        <f t="shared" si="1"/>
        <v>0</v>
      </c>
      <c r="G61" s="1">
        <f t="shared" si="2"/>
        <v>120</v>
      </c>
    </row>
    <row r="62" spans="1:7" x14ac:dyDescent="0.3">
      <c r="A62" s="1">
        <f t="shared" si="3"/>
        <v>61</v>
      </c>
      <c r="B62" s="1" t="s">
        <v>1</v>
      </c>
      <c r="E62" s="1">
        <f t="shared" si="0"/>
        <v>120</v>
      </c>
      <c r="F62" s="1">
        <f t="shared" si="1"/>
        <v>0</v>
      </c>
      <c r="G62" s="1">
        <f t="shared" si="2"/>
        <v>120</v>
      </c>
    </row>
    <row r="63" spans="1:7" x14ac:dyDescent="0.3">
      <c r="A63" s="1">
        <f t="shared" si="3"/>
        <v>62</v>
      </c>
      <c r="B63" s="1" t="s">
        <v>4</v>
      </c>
      <c r="E63" s="1">
        <f t="shared" si="0"/>
        <v>120</v>
      </c>
      <c r="F63" s="1">
        <f t="shared" si="1"/>
        <v>0</v>
      </c>
      <c r="G63" s="1">
        <f t="shared" si="2"/>
        <v>120</v>
      </c>
    </row>
    <row r="64" spans="1:7" x14ac:dyDescent="0.3">
      <c r="A64" s="1">
        <f t="shared" si="3"/>
        <v>63</v>
      </c>
      <c r="B64" s="1" t="s">
        <v>3</v>
      </c>
      <c r="E64" s="1">
        <f t="shared" si="0"/>
        <v>120</v>
      </c>
      <c r="F64" s="1">
        <f t="shared" si="1"/>
        <v>0</v>
      </c>
      <c r="G64" s="1">
        <f t="shared" si="2"/>
        <v>120</v>
      </c>
    </row>
    <row r="65" spans="1:7" x14ac:dyDescent="0.3">
      <c r="A65" s="1">
        <f t="shared" si="3"/>
        <v>64</v>
      </c>
      <c r="B65" s="1" t="s">
        <v>1</v>
      </c>
      <c r="E65" s="1">
        <f t="shared" si="0"/>
        <v>120</v>
      </c>
      <c r="F65" s="1">
        <f t="shared" si="1"/>
        <v>0</v>
      </c>
      <c r="G65" s="1">
        <f t="shared" si="2"/>
        <v>120</v>
      </c>
    </row>
    <row r="66" spans="1:7" x14ac:dyDescent="0.3">
      <c r="A66" s="1">
        <f t="shared" si="3"/>
        <v>65</v>
      </c>
      <c r="B66" s="1" t="s">
        <v>4</v>
      </c>
      <c r="E66" s="1">
        <f t="shared" si="0"/>
        <v>120</v>
      </c>
      <c r="F66" s="1">
        <f t="shared" si="1"/>
        <v>0</v>
      </c>
      <c r="G66" s="1">
        <f t="shared" si="2"/>
        <v>120</v>
      </c>
    </row>
    <row r="67" spans="1:7" x14ac:dyDescent="0.3">
      <c r="A67" s="1">
        <f t="shared" si="3"/>
        <v>66</v>
      </c>
      <c r="B67" s="1" t="s">
        <v>3</v>
      </c>
      <c r="E67" s="1">
        <f t="shared" ref="E67:E130" si="5">120-D67</f>
        <v>120</v>
      </c>
      <c r="F67" s="1">
        <f t="shared" ref="F67:F130" si="6">2*D67</f>
        <v>0</v>
      </c>
      <c r="G67" s="1">
        <f t="shared" ref="G67:G130" si="7">E67+F67</f>
        <v>120</v>
      </c>
    </row>
    <row r="68" spans="1:7" x14ac:dyDescent="0.3">
      <c r="A68" s="1">
        <f t="shared" ref="A68:A131" si="8">A67+1</f>
        <v>67</v>
      </c>
      <c r="B68" s="1" t="s">
        <v>1</v>
      </c>
      <c r="E68" s="1">
        <f t="shared" si="5"/>
        <v>120</v>
      </c>
      <c r="F68" s="1">
        <f t="shared" si="6"/>
        <v>0</v>
      </c>
      <c r="G68" s="1">
        <f t="shared" si="7"/>
        <v>120</v>
      </c>
    </row>
    <row r="69" spans="1:7" x14ac:dyDescent="0.3">
      <c r="A69" s="1">
        <f t="shared" si="8"/>
        <v>68</v>
      </c>
      <c r="B69" s="1" t="s">
        <v>4</v>
      </c>
      <c r="E69" s="1">
        <f t="shared" si="5"/>
        <v>120</v>
      </c>
      <c r="F69" s="1">
        <f t="shared" si="6"/>
        <v>0</v>
      </c>
      <c r="G69" s="1">
        <f t="shared" si="7"/>
        <v>120</v>
      </c>
    </row>
    <row r="70" spans="1:7" x14ac:dyDescent="0.3">
      <c r="A70" s="1">
        <f t="shared" si="8"/>
        <v>69</v>
      </c>
      <c r="B70" s="1" t="s">
        <v>3</v>
      </c>
      <c r="E70" s="1">
        <f t="shared" si="5"/>
        <v>120</v>
      </c>
      <c r="F70" s="1">
        <f t="shared" si="6"/>
        <v>0</v>
      </c>
      <c r="G70" s="1">
        <f t="shared" si="7"/>
        <v>120</v>
      </c>
    </row>
    <row r="71" spans="1:7" x14ac:dyDescent="0.3">
      <c r="A71" s="1">
        <f t="shared" si="8"/>
        <v>70</v>
      </c>
      <c r="B71" s="1" t="s">
        <v>1</v>
      </c>
      <c r="E71" s="1">
        <f t="shared" si="5"/>
        <v>120</v>
      </c>
      <c r="F71" s="1">
        <f t="shared" si="6"/>
        <v>0</v>
      </c>
      <c r="G71" s="1">
        <f t="shared" si="7"/>
        <v>120</v>
      </c>
    </row>
    <row r="72" spans="1:7" x14ac:dyDescent="0.3">
      <c r="A72" s="1">
        <f t="shared" si="8"/>
        <v>71</v>
      </c>
      <c r="B72" s="1" t="s">
        <v>4</v>
      </c>
      <c r="E72" s="1">
        <f t="shared" si="5"/>
        <v>120</v>
      </c>
      <c r="F72" s="1">
        <f t="shared" si="6"/>
        <v>0</v>
      </c>
      <c r="G72" s="1">
        <f t="shared" si="7"/>
        <v>120</v>
      </c>
    </row>
    <row r="73" spans="1:7" x14ac:dyDescent="0.3">
      <c r="A73" s="1">
        <f t="shared" si="8"/>
        <v>72</v>
      </c>
      <c r="B73" s="1" t="s">
        <v>3</v>
      </c>
      <c r="E73" s="1">
        <f t="shared" si="5"/>
        <v>120</v>
      </c>
      <c r="F73" s="1">
        <f t="shared" si="6"/>
        <v>0</v>
      </c>
      <c r="G73" s="1">
        <f t="shared" si="7"/>
        <v>120</v>
      </c>
    </row>
    <row r="74" spans="1:7" x14ac:dyDescent="0.3">
      <c r="A74" s="1">
        <f t="shared" si="8"/>
        <v>73</v>
      </c>
      <c r="B74" s="1" t="s">
        <v>1</v>
      </c>
      <c r="E74" s="1">
        <f t="shared" si="5"/>
        <v>120</v>
      </c>
      <c r="F74" s="1">
        <f t="shared" si="6"/>
        <v>0</v>
      </c>
      <c r="G74" s="1">
        <f t="shared" si="7"/>
        <v>120</v>
      </c>
    </row>
    <row r="75" spans="1:7" x14ac:dyDescent="0.3">
      <c r="A75" s="1">
        <f t="shared" si="8"/>
        <v>74</v>
      </c>
      <c r="B75" s="1" t="s">
        <v>4</v>
      </c>
      <c r="E75" s="1">
        <f t="shared" si="5"/>
        <v>120</v>
      </c>
      <c r="F75" s="1">
        <f t="shared" si="6"/>
        <v>0</v>
      </c>
      <c r="G75" s="1">
        <f t="shared" si="7"/>
        <v>120</v>
      </c>
    </row>
    <row r="76" spans="1:7" x14ac:dyDescent="0.3">
      <c r="A76" s="1">
        <f t="shared" si="8"/>
        <v>75</v>
      </c>
      <c r="B76" s="1" t="s">
        <v>3</v>
      </c>
      <c r="E76" s="1">
        <f t="shared" si="5"/>
        <v>120</v>
      </c>
      <c r="F76" s="1">
        <f t="shared" si="6"/>
        <v>0</v>
      </c>
      <c r="G76" s="1">
        <f t="shared" si="7"/>
        <v>120</v>
      </c>
    </row>
    <row r="77" spans="1:7" x14ac:dyDescent="0.3">
      <c r="A77" s="1">
        <f t="shared" si="8"/>
        <v>76</v>
      </c>
      <c r="B77" s="1" t="s">
        <v>1</v>
      </c>
      <c r="E77" s="1">
        <f t="shared" si="5"/>
        <v>120</v>
      </c>
      <c r="F77" s="1">
        <f t="shared" si="6"/>
        <v>0</v>
      </c>
      <c r="G77" s="1">
        <f t="shared" si="7"/>
        <v>120</v>
      </c>
    </row>
    <row r="78" spans="1:7" x14ac:dyDescent="0.3">
      <c r="A78" s="1">
        <f t="shared" si="8"/>
        <v>77</v>
      </c>
      <c r="B78" s="1" t="s">
        <v>4</v>
      </c>
      <c r="E78" s="1">
        <f t="shared" si="5"/>
        <v>120</v>
      </c>
      <c r="F78" s="1">
        <f t="shared" si="6"/>
        <v>0</v>
      </c>
      <c r="G78" s="1">
        <f t="shared" si="7"/>
        <v>120</v>
      </c>
    </row>
    <row r="79" spans="1:7" x14ac:dyDescent="0.3">
      <c r="A79" s="1">
        <f t="shared" si="8"/>
        <v>78</v>
      </c>
      <c r="B79" s="1" t="s">
        <v>3</v>
      </c>
      <c r="E79" s="1">
        <f t="shared" si="5"/>
        <v>120</v>
      </c>
      <c r="F79" s="1">
        <f t="shared" si="6"/>
        <v>0</v>
      </c>
      <c r="G79" s="1">
        <f t="shared" si="7"/>
        <v>120</v>
      </c>
    </row>
    <row r="80" spans="1:7" x14ac:dyDescent="0.3">
      <c r="A80" s="1">
        <f t="shared" si="8"/>
        <v>79</v>
      </c>
      <c r="B80" s="1" t="s">
        <v>1</v>
      </c>
      <c r="E80" s="1">
        <f t="shared" si="5"/>
        <v>120</v>
      </c>
      <c r="F80" s="1">
        <f t="shared" si="6"/>
        <v>0</v>
      </c>
      <c r="G80" s="1">
        <f t="shared" si="7"/>
        <v>120</v>
      </c>
    </row>
    <row r="81" spans="1:7" x14ac:dyDescent="0.3">
      <c r="A81" s="1">
        <f t="shared" si="8"/>
        <v>80</v>
      </c>
      <c r="B81" s="1" t="s">
        <v>4</v>
      </c>
      <c r="E81" s="1">
        <f t="shared" si="5"/>
        <v>120</v>
      </c>
      <c r="F81" s="1">
        <f t="shared" si="6"/>
        <v>0</v>
      </c>
      <c r="G81" s="1">
        <f t="shared" si="7"/>
        <v>120</v>
      </c>
    </row>
    <row r="82" spans="1:7" x14ac:dyDescent="0.3">
      <c r="A82" s="1">
        <f t="shared" si="8"/>
        <v>81</v>
      </c>
      <c r="B82" s="1" t="s">
        <v>3</v>
      </c>
      <c r="E82" s="1">
        <f t="shared" si="5"/>
        <v>120</v>
      </c>
      <c r="F82" s="1">
        <f t="shared" si="6"/>
        <v>0</v>
      </c>
      <c r="G82" s="1">
        <f t="shared" si="7"/>
        <v>120</v>
      </c>
    </row>
    <row r="83" spans="1:7" x14ac:dyDescent="0.3">
      <c r="A83" s="1">
        <f t="shared" si="8"/>
        <v>82</v>
      </c>
      <c r="B83" s="1" t="s">
        <v>1</v>
      </c>
      <c r="E83" s="1">
        <f t="shared" si="5"/>
        <v>120</v>
      </c>
      <c r="F83" s="1">
        <f t="shared" si="6"/>
        <v>0</v>
      </c>
      <c r="G83" s="1">
        <f t="shared" si="7"/>
        <v>120</v>
      </c>
    </row>
    <row r="84" spans="1:7" x14ac:dyDescent="0.3">
      <c r="A84" s="1">
        <f t="shared" si="8"/>
        <v>83</v>
      </c>
      <c r="B84" s="1" t="s">
        <v>4</v>
      </c>
      <c r="E84" s="1">
        <f t="shared" si="5"/>
        <v>120</v>
      </c>
      <c r="F84" s="1">
        <f t="shared" si="6"/>
        <v>0</v>
      </c>
      <c r="G84" s="1">
        <f t="shared" si="7"/>
        <v>120</v>
      </c>
    </row>
    <row r="85" spans="1:7" x14ac:dyDescent="0.3">
      <c r="A85" s="1">
        <f t="shared" si="8"/>
        <v>84</v>
      </c>
      <c r="B85" s="1" t="s">
        <v>3</v>
      </c>
      <c r="E85" s="1">
        <f t="shared" si="5"/>
        <v>120</v>
      </c>
      <c r="F85" s="1">
        <f t="shared" si="6"/>
        <v>0</v>
      </c>
      <c r="G85" s="1">
        <f t="shared" si="7"/>
        <v>120</v>
      </c>
    </row>
    <row r="86" spans="1:7" x14ac:dyDescent="0.3">
      <c r="A86" s="1">
        <f t="shared" si="8"/>
        <v>85</v>
      </c>
      <c r="B86" s="1" t="s">
        <v>1</v>
      </c>
      <c r="E86" s="1">
        <f t="shared" si="5"/>
        <v>120</v>
      </c>
      <c r="F86" s="1">
        <f t="shared" si="6"/>
        <v>0</v>
      </c>
      <c r="G86" s="1">
        <f t="shared" si="7"/>
        <v>120</v>
      </c>
    </row>
    <row r="87" spans="1:7" x14ac:dyDescent="0.3">
      <c r="A87" s="1">
        <f t="shared" si="8"/>
        <v>86</v>
      </c>
      <c r="B87" s="1" t="s">
        <v>4</v>
      </c>
      <c r="E87" s="1">
        <f t="shared" si="5"/>
        <v>120</v>
      </c>
      <c r="F87" s="1">
        <f t="shared" si="6"/>
        <v>0</v>
      </c>
      <c r="G87" s="1">
        <f t="shared" si="7"/>
        <v>120</v>
      </c>
    </row>
    <row r="88" spans="1:7" x14ac:dyDescent="0.3">
      <c r="A88" s="1">
        <f t="shared" si="8"/>
        <v>87</v>
      </c>
      <c r="B88" s="1" t="s">
        <v>3</v>
      </c>
      <c r="E88" s="1">
        <f t="shared" si="5"/>
        <v>120</v>
      </c>
      <c r="F88" s="1">
        <f t="shared" si="6"/>
        <v>0</v>
      </c>
      <c r="G88" s="1">
        <f t="shared" si="7"/>
        <v>120</v>
      </c>
    </row>
    <row r="89" spans="1:7" x14ac:dyDescent="0.3">
      <c r="A89" s="1">
        <f t="shared" si="8"/>
        <v>88</v>
      </c>
      <c r="B89" s="1" t="s">
        <v>1</v>
      </c>
      <c r="E89" s="1">
        <f t="shared" si="5"/>
        <v>120</v>
      </c>
      <c r="F89" s="1">
        <f t="shared" si="6"/>
        <v>0</v>
      </c>
      <c r="G89" s="1">
        <f t="shared" si="7"/>
        <v>120</v>
      </c>
    </row>
    <row r="90" spans="1:7" x14ac:dyDescent="0.3">
      <c r="A90" s="1">
        <f t="shared" si="8"/>
        <v>89</v>
      </c>
      <c r="B90" s="1" t="s">
        <v>4</v>
      </c>
      <c r="E90" s="1">
        <f t="shared" si="5"/>
        <v>120</v>
      </c>
      <c r="F90" s="1">
        <f t="shared" si="6"/>
        <v>0</v>
      </c>
      <c r="G90" s="1">
        <f t="shared" si="7"/>
        <v>120</v>
      </c>
    </row>
    <row r="91" spans="1:7" x14ac:dyDescent="0.3">
      <c r="A91" s="1">
        <f t="shared" si="8"/>
        <v>90</v>
      </c>
      <c r="B91" s="1" t="s">
        <v>3</v>
      </c>
      <c r="E91" s="1">
        <f t="shared" si="5"/>
        <v>120</v>
      </c>
      <c r="F91" s="1">
        <f t="shared" si="6"/>
        <v>0</v>
      </c>
      <c r="G91" s="1">
        <f t="shared" si="7"/>
        <v>120</v>
      </c>
    </row>
    <row r="92" spans="1:7" x14ac:dyDescent="0.3">
      <c r="A92" s="1">
        <f t="shared" si="8"/>
        <v>91</v>
      </c>
      <c r="B92" s="1" t="s">
        <v>1</v>
      </c>
      <c r="E92" s="1">
        <f t="shared" si="5"/>
        <v>120</v>
      </c>
      <c r="F92" s="1">
        <f t="shared" si="6"/>
        <v>0</v>
      </c>
      <c r="G92" s="1">
        <f t="shared" si="7"/>
        <v>120</v>
      </c>
    </row>
    <row r="93" spans="1:7" x14ac:dyDescent="0.3">
      <c r="A93" s="1">
        <f t="shared" si="8"/>
        <v>92</v>
      </c>
      <c r="B93" s="1" t="s">
        <v>4</v>
      </c>
      <c r="E93" s="1">
        <f t="shared" si="5"/>
        <v>120</v>
      </c>
      <c r="F93" s="1">
        <f t="shared" si="6"/>
        <v>0</v>
      </c>
      <c r="G93" s="1">
        <f t="shared" si="7"/>
        <v>120</v>
      </c>
    </row>
    <row r="94" spans="1:7" x14ac:dyDescent="0.3">
      <c r="A94" s="1">
        <f t="shared" si="8"/>
        <v>93</v>
      </c>
      <c r="B94" s="1" t="s">
        <v>3</v>
      </c>
      <c r="E94" s="1">
        <f t="shared" si="5"/>
        <v>120</v>
      </c>
      <c r="F94" s="1">
        <f t="shared" si="6"/>
        <v>0</v>
      </c>
      <c r="G94" s="1">
        <f t="shared" si="7"/>
        <v>120</v>
      </c>
    </row>
    <row r="95" spans="1:7" x14ac:dyDescent="0.3">
      <c r="A95" s="1">
        <f t="shared" si="8"/>
        <v>94</v>
      </c>
      <c r="B95" s="1" t="s">
        <v>1</v>
      </c>
      <c r="E95" s="1">
        <f t="shared" si="5"/>
        <v>120</v>
      </c>
      <c r="F95" s="1">
        <f t="shared" si="6"/>
        <v>0</v>
      </c>
      <c r="G95" s="1">
        <f t="shared" si="7"/>
        <v>120</v>
      </c>
    </row>
    <row r="96" spans="1:7" x14ac:dyDescent="0.3">
      <c r="A96" s="1">
        <f t="shared" si="8"/>
        <v>95</v>
      </c>
      <c r="B96" s="1" t="s">
        <v>4</v>
      </c>
      <c r="E96" s="1">
        <f t="shared" si="5"/>
        <v>120</v>
      </c>
      <c r="F96" s="1">
        <f t="shared" si="6"/>
        <v>0</v>
      </c>
      <c r="G96" s="1">
        <f t="shared" si="7"/>
        <v>120</v>
      </c>
    </row>
    <row r="97" spans="1:7" x14ac:dyDescent="0.3">
      <c r="A97" s="1">
        <f t="shared" si="8"/>
        <v>96</v>
      </c>
      <c r="B97" s="1" t="s">
        <v>3</v>
      </c>
      <c r="E97" s="1">
        <f t="shared" si="5"/>
        <v>120</v>
      </c>
      <c r="F97" s="1">
        <f t="shared" si="6"/>
        <v>0</v>
      </c>
      <c r="G97" s="1">
        <f t="shared" si="7"/>
        <v>120</v>
      </c>
    </row>
    <row r="98" spans="1:7" x14ac:dyDescent="0.3">
      <c r="A98" s="1">
        <f t="shared" si="8"/>
        <v>97</v>
      </c>
      <c r="B98" s="1" t="s">
        <v>1</v>
      </c>
      <c r="E98" s="1">
        <f t="shared" si="5"/>
        <v>120</v>
      </c>
      <c r="F98" s="1">
        <f t="shared" si="6"/>
        <v>0</v>
      </c>
      <c r="G98" s="1">
        <f t="shared" si="7"/>
        <v>120</v>
      </c>
    </row>
    <row r="99" spans="1:7" x14ac:dyDescent="0.3">
      <c r="A99" s="1">
        <f t="shared" si="8"/>
        <v>98</v>
      </c>
      <c r="B99" s="1" t="s">
        <v>4</v>
      </c>
      <c r="E99" s="1">
        <f t="shared" si="5"/>
        <v>120</v>
      </c>
      <c r="F99" s="1">
        <f t="shared" si="6"/>
        <v>0</v>
      </c>
      <c r="G99" s="1">
        <f t="shared" si="7"/>
        <v>120</v>
      </c>
    </row>
    <row r="100" spans="1:7" x14ac:dyDescent="0.3">
      <c r="A100" s="1">
        <f t="shared" si="8"/>
        <v>99</v>
      </c>
      <c r="B100" s="1" t="s">
        <v>3</v>
      </c>
      <c r="E100" s="1">
        <f t="shared" si="5"/>
        <v>120</v>
      </c>
      <c r="F100" s="1">
        <f t="shared" si="6"/>
        <v>0</v>
      </c>
      <c r="G100" s="1">
        <f t="shared" si="7"/>
        <v>120</v>
      </c>
    </row>
    <row r="101" spans="1:7" x14ac:dyDescent="0.3">
      <c r="A101" s="1">
        <f t="shared" si="8"/>
        <v>100</v>
      </c>
      <c r="B101" s="1" t="s">
        <v>1</v>
      </c>
      <c r="E101" s="1">
        <f t="shared" si="5"/>
        <v>120</v>
      </c>
      <c r="F101" s="1">
        <f t="shared" si="6"/>
        <v>0</v>
      </c>
      <c r="G101" s="1">
        <f t="shared" si="7"/>
        <v>120</v>
      </c>
    </row>
    <row r="102" spans="1:7" x14ac:dyDescent="0.3">
      <c r="A102" s="1">
        <f t="shared" si="8"/>
        <v>101</v>
      </c>
      <c r="B102" s="1" t="s">
        <v>4</v>
      </c>
      <c r="E102" s="1">
        <f t="shared" si="5"/>
        <v>120</v>
      </c>
      <c r="F102" s="1">
        <f t="shared" si="6"/>
        <v>0</v>
      </c>
      <c r="G102" s="1">
        <f t="shared" si="7"/>
        <v>120</v>
      </c>
    </row>
    <row r="103" spans="1:7" x14ac:dyDescent="0.3">
      <c r="A103" s="1">
        <f t="shared" si="8"/>
        <v>102</v>
      </c>
      <c r="B103" s="1" t="s">
        <v>3</v>
      </c>
      <c r="E103" s="1">
        <f t="shared" si="5"/>
        <v>120</v>
      </c>
      <c r="F103" s="1">
        <f t="shared" si="6"/>
        <v>0</v>
      </c>
      <c r="G103" s="1">
        <f t="shared" si="7"/>
        <v>120</v>
      </c>
    </row>
    <row r="104" spans="1:7" x14ac:dyDescent="0.3">
      <c r="A104" s="1">
        <f t="shared" si="8"/>
        <v>103</v>
      </c>
      <c r="B104" s="1" t="s">
        <v>1</v>
      </c>
      <c r="E104" s="1">
        <f t="shared" si="5"/>
        <v>120</v>
      </c>
      <c r="F104" s="1">
        <f t="shared" si="6"/>
        <v>0</v>
      </c>
      <c r="G104" s="1">
        <f t="shared" si="7"/>
        <v>120</v>
      </c>
    </row>
    <row r="105" spans="1:7" x14ac:dyDescent="0.3">
      <c r="A105" s="1">
        <f t="shared" si="8"/>
        <v>104</v>
      </c>
      <c r="B105" s="1" t="s">
        <v>4</v>
      </c>
      <c r="E105" s="1">
        <f t="shared" si="5"/>
        <v>120</v>
      </c>
      <c r="F105" s="1">
        <f t="shared" si="6"/>
        <v>0</v>
      </c>
      <c r="G105" s="1">
        <f t="shared" si="7"/>
        <v>120</v>
      </c>
    </row>
    <row r="106" spans="1:7" x14ac:dyDescent="0.3">
      <c r="A106" s="1">
        <f t="shared" si="8"/>
        <v>105</v>
      </c>
      <c r="B106" s="1" t="s">
        <v>3</v>
      </c>
      <c r="E106" s="1">
        <f t="shared" si="5"/>
        <v>120</v>
      </c>
      <c r="F106" s="1">
        <f t="shared" si="6"/>
        <v>0</v>
      </c>
      <c r="G106" s="1">
        <f t="shared" si="7"/>
        <v>120</v>
      </c>
    </row>
    <row r="107" spans="1:7" x14ac:dyDescent="0.3">
      <c r="A107" s="1">
        <f t="shared" si="8"/>
        <v>106</v>
      </c>
      <c r="B107" s="1" t="s">
        <v>1</v>
      </c>
      <c r="E107" s="1">
        <f t="shared" si="5"/>
        <v>120</v>
      </c>
      <c r="F107" s="1">
        <f t="shared" si="6"/>
        <v>0</v>
      </c>
      <c r="G107" s="1">
        <f t="shared" si="7"/>
        <v>120</v>
      </c>
    </row>
    <row r="108" spans="1:7" x14ac:dyDescent="0.3">
      <c r="A108" s="1">
        <f t="shared" si="8"/>
        <v>107</v>
      </c>
      <c r="B108" s="1" t="s">
        <v>4</v>
      </c>
      <c r="E108" s="1">
        <f t="shared" si="5"/>
        <v>120</v>
      </c>
      <c r="F108" s="1">
        <f t="shared" si="6"/>
        <v>0</v>
      </c>
      <c r="G108" s="1">
        <f t="shared" si="7"/>
        <v>120</v>
      </c>
    </row>
    <row r="109" spans="1:7" x14ac:dyDescent="0.3">
      <c r="A109" s="1">
        <f t="shared" si="8"/>
        <v>108</v>
      </c>
      <c r="B109" s="1" t="s">
        <v>3</v>
      </c>
      <c r="E109" s="1">
        <f t="shared" si="5"/>
        <v>120</v>
      </c>
      <c r="F109" s="1">
        <f t="shared" si="6"/>
        <v>0</v>
      </c>
      <c r="G109" s="1">
        <f t="shared" si="7"/>
        <v>120</v>
      </c>
    </row>
    <row r="110" spans="1:7" x14ac:dyDescent="0.3">
      <c r="A110" s="1">
        <f t="shared" si="8"/>
        <v>109</v>
      </c>
      <c r="B110" s="1" t="s">
        <v>1</v>
      </c>
      <c r="E110" s="1">
        <f t="shared" si="5"/>
        <v>120</v>
      </c>
      <c r="F110" s="1">
        <f t="shared" si="6"/>
        <v>0</v>
      </c>
      <c r="G110" s="1">
        <f t="shared" si="7"/>
        <v>120</v>
      </c>
    </row>
    <row r="111" spans="1:7" x14ac:dyDescent="0.3">
      <c r="A111" s="1">
        <f t="shared" si="8"/>
        <v>110</v>
      </c>
      <c r="B111" s="1" t="s">
        <v>4</v>
      </c>
      <c r="E111" s="1">
        <f t="shared" si="5"/>
        <v>120</v>
      </c>
      <c r="F111" s="1">
        <f t="shared" si="6"/>
        <v>0</v>
      </c>
      <c r="G111" s="1">
        <f t="shared" si="7"/>
        <v>120</v>
      </c>
    </row>
    <row r="112" spans="1:7" x14ac:dyDescent="0.3">
      <c r="A112" s="1">
        <f t="shared" si="8"/>
        <v>111</v>
      </c>
      <c r="B112" s="1" t="s">
        <v>3</v>
      </c>
      <c r="E112" s="1">
        <f t="shared" si="5"/>
        <v>120</v>
      </c>
      <c r="F112" s="1">
        <f t="shared" si="6"/>
        <v>0</v>
      </c>
      <c r="G112" s="1">
        <f t="shared" si="7"/>
        <v>120</v>
      </c>
    </row>
    <row r="113" spans="1:7" x14ac:dyDescent="0.3">
      <c r="A113" s="1">
        <f t="shared" si="8"/>
        <v>112</v>
      </c>
      <c r="B113" s="1" t="s">
        <v>1</v>
      </c>
      <c r="E113" s="1">
        <f t="shared" si="5"/>
        <v>120</v>
      </c>
      <c r="F113" s="1">
        <f t="shared" si="6"/>
        <v>0</v>
      </c>
      <c r="G113" s="1">
        <f t="shared" si="7"/>
        <v>120</v>
      </c>
    </row>
    <row r="114" spans="1:7" x14ac:dyDescent="0.3">
      <c r="A114" s="1">
        <f t="shared" si="8"/>
        <v>113</v>
      </c>
      <c r="B114" s="1" t="s">
        <v>4</v>
      </c>
      <c r="E114" s="1">
        <f t="shared" si="5"/>
        <v>120</v>
      </c>
      <c r="F114" s="1">
        <f t="shared" si="6"/>
        <v>0</v>
      </c>
      <c r="G114" s="1">
        <f t="shared" si="7"/>
        <v>120</v>
      </c>
    </row>
    <row r="115" spans="1:7" x14ac:dyDescent="0.3">
      <c r="A115" s="1">
        <f t="shared" si="8"/>
        <v>114</v>
      </c>
      <c r="B115" s="1" t="s">
        <v>3</v>
      </c>
      <c r="E115" s="1">
        <f t="shared" si="5"/>
        <v>120</v>
      </c>
      <c r="F115" s="1">
        <f t="shared" si="6"/>
        <v>0</v>
      </c>
      <c r="G115" s="1">
        <f t="shared" si="7"/>
        <v>120</v>
      </c>
    </row>
    <row r="116" spans="1:7" x14ac:dyDescent="0.3">
      <c r="A116" s="1">
        <f t="shared" si="8"/>
        <v>115</v>
      </c>
      <c r="B116" s="1" t="s">
        <v>1</v>
      </c>
      <c r="E116" s="1">
        <f t="shared" si="5"/>
        <v>120</v>
      </c>
      <c r="F116" s="1">
        <f t="shared" si="6"/>
        <v>0</v>
      </c>
      <c r="G116" s="1">
        <f t="shared" si="7"/>
        <v>120</v>
      </c>
    </row>
    <row r="117" spans="1:7" x14ac:dyDescent="0.3">
      <c r="A117" s="1">
        <f t="shared" si="8"/>
        <v>116</v>
      </c>
      <c r="B117" s="1" t="s">
        <v>4</v>
      </c>
      <c r="E117" s="1">
        <f t="shared" si="5"/>
        <v>120</v>
      </c>
      <c r="F117" s="1">
        <f t="shared" si="6"/>
        <v>0</v>
      </c>
      <c r="G117" s="1">
        <f t="shared" si="7"/>
        <v>120</v>
      </c>
    </row>
    <row r="118" spans="1:7" x14ac:dyDescent="0.3">
      <c r="A118" s="1">
        <f t="shared" si="8"/>
        <v>117</v>
      </c>
      <c r="B118" s="1" t="s">
        <v>3</v>
      </c>
      <c r="E118" s="1">
        <f t="shared" si="5"/>
        <v>120</v>
      </c>
      <c r="F118" s="1">
        <f t="shared" si="6"/>
        <v>0</v>
      </c>
      <c r="G118" s="1">
        <f t="shared" si="7"/>
        <v>120</v>
      </c>
    </row>
    <row r="119" spans="1:7" x14ac:dyDescent="0.3">
      <c r="A119" s="1">
        <f t="shared" si="8"/>
        <v>118</v>
      </c>
      <c r="B119" s="1" t="s">
        <v>1</v>
      </c>
      <c r="E119" s="1">
        <f t="shared" si="5"/>
        <v>120</v>
      </c>
      <c r="F119" s="1">
        <f t="shared" si="6"/>
        <v>0</v>
      </c>
      <c r="G119" s="1">
        <f t="shared" si="7"/>
        <v>120</v>
      </c>
    </row>
    <row r="120" spans="1:7" x14ac:dyDescent="0.3">
      <c r="A120" s="1">
        <f t="shared" si="8"/>
        <v>119</v>
      </c>
      <c r="B120" s="1" t="s">
        <v>4</v>
      </c>
      <c r="E120" s="1">
        <f t="shared" si="5"/>
        <v>120</v>
      </c>
      <c r="F120" s="1">
        <f t="shared" si="6"/>
        <v>0</v>
      </c>
      <c r="G120" s="1">
        <f t="shared" si="7"/>
        <v>120</v>
      </c>
    </row>
    <row r="121" spans="1:7" x14ac:dyDescent="0.3">
      <c r="A121" s="1">
        <f t="shared" si="8"/>
        <v>120</v>
      </c>
      <c r="B121" s="1" t="s">
        <v>3</v>
      </c>
      <c r="E121" s="1">
        <f t="shared" si="5"/>
        <v>120</v>
      </c>
      <c r="F121" s="1">
        <f t="shared" si="6"/>
        <v>0</v>
      </c>
      <c r="G121" s="1">
        <f t="shared" si="7"/>
        <v>120</v>
      </c>
    </row>
    <row r="122" spans="1:7" x14ac:dyDescent="0.3">
      <c r="A122" s="1">
        <f t="shared" si="8"/>
        <v>121</v>
      </c>
      <c r="B122" s="1" t="s">
        <v>1</v>
      </c>
      <c r="E122" s="1">
        <f t="shared" si="5"/>
        <v>120</v>
      </c>
      <c r="F122" s="1">
        <f t="shared" si="6"/>
        <v>0</v>
      </c>
      <c r="G122" s="1">
        <f t="shared" si="7"/>
        <v>120</v>
      </c>
    </row>
    <row r="123" spans="1:7" x14ac:dyDescent="0.3">
      <c r="A123" s="1">
        <f t="shared" si="8"/>
        <v>122</v>
      </c>
      <c r="B123" s="1" t="s">
        <v>4</v>
      </c>
      <c r="E123" s="1">
        <f t="shared" si="5"/>
        <v>120</v>
      </c>
      <c r="F123" s="1">
        <f t="shared" si="6"/>
        <v>0</v>
      </c>
      <c r="G123" s="1">
        <f t="shared" si="7"/>
        <v>120</v>
      </c>
    </row>
    <row r="124" spans="1:7" x14ac:dyDescent="0.3">
      <c r="A124" s="1">
        <f t="shared" si="8"/>
        <v>123</v>
      </c>
      <c r="B124" s="1" t="s">
        <v>3</v>
      </c>
      <c r="E124" s="1">
        <f t="shared" si="5"/>
        <v>120</v>
      </c>
      <c r="F124" s="1">
        <f t="shared" si="6"/>
        <v>0</v>
      </c>
      <c r="G124" s="1">
        <f t="shared" si="7"/>
        <v>120</v>
      </c>
    </row>
    <row r="125" spans="1:7" x14ac:dyDescent="0.3">
      <c r="A125" s="1">
        <f t="shared" si="8"/>
        <v>124</v>
      </c>
      <c r="B125" s="1" t="s">
        <v>1</v>
      </c>
      <c r="E125" s="1">
        <f t="shared" si="5"/>
        <v>120</v>
      </c>
      <c r="F125" s="1">
        <f t="shared" si="6"/>
        <v>0</v>
      </c>
      <c r="G125" s="1">
        <f t="shared" si="7"/>
        <v>120</v>
      </c>
    </row>
    <row r="126" spans="1:7" x14ac:dyDescent="0.3">
      <c r="A126" s="1">
        <f t="shared" si="8"/>
        <v>125</v>
      </c>
      <c r="B126" s="1" t="s">
        <v>4</v>
      </c>
      <c r="E126" s="1">
        <f t="shared" si="5"/>
        <v>120</v>
      </c>
      <c r="F126" s="1">
        <f t="shared" si="6"/>
        <v>0</v>
      </c>
      <c r="G126" s="1">
        <f t="shared" si="7"/>
        <v>120</v>
      </c>
    </row>
    <row r="127" spans="1:7" x14ac:dyDescent="0.3">
      <c r="A127" s="1">
        <f t="shared" si="8"/>
        <v>126</v>
      </c>
      <c r="B127" s="1" t="s">
        <v>3</v>
      </c>
      <c r="E127" s="1">
        <f t="shared" si="5"/>
        <v>120</v>
      </c>
      <c r="F127" s="1">
        <f t="shared" si="6"/>
        <v>0</v>
      </c>
      <c r="G127" s="1">
        <f t="shared" si="7"/>
        <v>120</v>
      </c>
    </row>
    <row r="128" spans="1:7" x14ac:dyDescent="0.3">
      <c r="A128" s="1">
        <f t="shared" si="8"/>
        <v>127</v>
      </c>
      <c r="B128" s="1" t="s">
        <v>1</v>
      </c>
      <c r="E128" s="1">
        <f t="shared" si="5"/>
        <v>120</v>
      </c>
      <c r="F128" s="1">
        <f t="shared" si="6"/>
        <v>0</v>
      </c>
      <c r="G128" s="1">
        <f t="shared" si="7"/>
        <v>120</v>
      </c>
    </row>
    <row r="129" spans="1:7" x14ac:dyDescent="0.3">
      <c r="A129" s="1">
        <f t="shared" si="8"/>
        <v>128</v>
      </c>
      <c r="B129" s="1" t="s">
        <v>4</v>
      </c>
      <c r="E129" s="1">
        <f t="shared" si="5"/>
        <v>120</v>
      </c>
      <c r="F129" s="1">
        <f t="shared" si="6"/>
        <v>0</v>
      </c>
      <c r="G129" s="1">
        <f t="shared" si="7"/>
        <v>120</v>
      </c>
    </row>
    <row r="130" spans="1:7" x14ac:dyDescent="0.3">
      <c r="A130" s="1">
        <f t="shared" si="8"/>
        <v>129</v>
      </c>
      <c r="B130" s="1" t="s">
        <v>3</v>
      </c>
      <c r="E130" s="1">
        <f t="shared" si="5"/>
        <v>120</v>
      </c>
      <c r="F130" s="1">
        <f t="shared" si="6"/>
        <v>0</v>
      </c>
      <c r="G130" s="1">
        <f t="shared" si="7"/>
        <v>120</v>
      </c>
    </row>
    <row r="131" spans="1:7" x14ac:dyDescent="0.3">
      <c r="A131" s="1">
        <f t="shared" si="8"/>
        <v>130</v>
      </c>
      <c r="B131" s="1" t="s">
        <v>1</v>
      </c>
      <c r="E131" s="1">
        <f t="shared" ref="E131:E194" si="9">120-D131</f>
        <v>120</v>
      </c>
      <c r="F131" s="1">
        <f t="shared" ref="F131:F194" si="10">2*D131</f>
        <v>0</v>
      </c>
      <c r="G131" s="1">
        <f t="shared" ref="G131:G194" si="11">E131+F131</f>
        <v>120</v>
      </c>
    </row>
    <row r="132" spans="1:7" x14ac:dyDescent="0.3">
      <c r="A132" s="1">
        <f t="shared" ref="A132:A150" si="12">A131+1</f>
        <v>131</v>
      </c>
      <c r="B132" s="1" t="s">
        <v>4</v>
      </c>
      <c r="E132" s="1">
        <f t="shared" si="9"/>
        <v>120</v>
      </c>
      <c r="F132" s="1">
        <f t="shared" si="10"/>
        <v>0</v>
      </c>
      <c r="G132" s="1">
        <f t="shared" si="11"/>
        <v>120</v>
      </c>
    </row>
    <row r="133" spans="1:7" x14ac:dyDescent="0.3">
      <c r="A133" s="1">
        <f t="shared" si="12"/>
        <v>132</v>
      </c>
      <c r="B133" s="1" t="s">
        <v>3</v>
      </c>
      <c r="E133" s="1">
        <f t="shared" si="9"/>
        <v>120</v>
      </c>
      <c r="F133" s="1">
        <f t="shared" si="10"/>
        <v>0</v>
      </c>
      <c r="G133" s="1">
        <f t="shared" si="11"/>
        <v>120</v>
      </c>
    </row>
    <row r="134" spans="1:7" x14ac:dyDescent="0.3">
      <c r="A134" s="1">
        <f t="shared" si="12"/>
        <v>133</v>
      </c>
      <c r="B134" s="1" t="s">
        <v>1</v>
      </c>
      <c r="E134" s="1">
        <f t="shared" si="9"/>
        <v>120</v>
      </c>
      <c r="F134" s="1">
        <f t="shared" si="10"/>
        <v>0</v>
      </c>
      <c r="G134" s="1">
        <f t="shared" si="11"/>
        <v>120</v>
      </c>
    </row>
    <row r="135" spans="1:7" x14ac:dyDescent="0.3">
      <c r="A135" s="1">
        <f t="shared" si="12"/>
        <v>134</v>
      </c>
      <c r="B135" s="1" t="s">
        <v>4</v>
      </c>
      <c r="E135" s="1">
        <f t="shared" si="9"/>
        <v>120</v>
      </c>
      <c r="F135" s="1">
        <f t="shared" si="10"/>
        <v>0</v>
      </c>
      <c r="G135" s="1">
        <f t="shared" si="11"/>
        <v>120</v>
      </c>
    </row>
    <row r="136" spans="1:7" x14ac:dyDescent="0.3">
      <c r="A136" s="1">
        <f t="shared" si="12"/>
        <v>135</v>
      </c>
      <c r="B136" s="1" t="s">
        <v>3</v>
      </c>
      <c r="E136" s="1">
        <f t="shared" si="9"/>
        <v>120</v>
      </c>
      <c r="F136" s="1">
        <f t="shared" si="10"/>
        <v>0</v>
      </c>
      <c r="G136" s="1">
        <f t="shared" si="11"/>
        <v>120</v>
      </c>
    </row>
    <row r="137" spans="1:7" x14ac:dyDescent="0.3">
      <c r="A137" s="1">
        <f t="shared" si="12"/>
        <v>136</v>
      </c>
      <c r="B137" s="1" t="s">
        <v>1</v>
      </c>
      <c r="E137" s="1">
        <f t="shared" si="9"/>
        <v>120</v>
      </c>
      <c r="F137" s="1">
        <f t="shared" si="10"/>
        <v>0</v>
      </c>
      <c r="G137" s="1">
        <f t="shared" si="11"/>
        <v>120</v>
      </c>
    </row>
    <row r="138" spans="1:7" x14ac:dyDescent="0.3">
      <c r="A138" s="1">
        <f t="shared" si="12"/>
        <v>137</v>
      </c>
      <c r="B138" s="1" t="s">
        <v>4</v>
      </c>
      <c r="E138" s="1">
        <f t="shared" si="9"/>
        <v>120</v>
      </c>
      <c r="F138" s="1">
        <f t="shared" si="10"/>
        <v>0</v>
      </c>
      <c r="G138" s="1">
        <f t="shared" si="11"/>
        <v>120</v>
      </c>
    </row>
    <row r="139" spans="1:7" x14ac:dyDescent="0.3">
      <c r="A139" s="1">
        <f t="shared" si="12"/>
        <v>138</v>
      </c>
      <c r="B139" s="1" t="s">
        <v>3</v>
      </c>
      <c r="E139" s="1">
        <f t="shared" si="9"/>
        <v>120</v>
      </c>
      <c r="F139" s="1">
        <f t="shared" si="10"/>
        <v>0</v>
      </c>
      <c r="G139" s="1">
        <f t="shared" si="11"/>
        <v>120</v>
      </c>
    </row>
    <row r="140" spans="1:7" x14ac:dyDescent="0.3">
      <c r="A140" s="1">
        <f t="shared" si="12"/>
        <v>139</v>
      </c>
      <c r="B140" s="1" t="s">
        <v>1</v>
      </c>
      <c r="E140" s="1">
        <f t="shared" si="9"/>
        <v>120</v>
      </c>
      <c r="F140" s="1">
        <f t="shared" si="10"/>
        <v>0</v>
      </c>
      <c r="G140" s="1">
        <f t="shared" si="11"/>
        <v>120</v>
      </c>
    </row>
    <row r="141" spans="1:7" x14ac:dyDescent="0.3">
      <c r="A141" s="1">
        <f t="shared" si="12"/>
        <v>140</v>
      </c>
      <c r="B141" s="1" t="s">
        <v>4</v>
      </c>
      <c r="E141" s="1">
        <f t="shared" si="9"/>
        <v>120</v>
      </c>
      <c r="F141" s="1">
        <f t="shared" si="10"/>
        <v>0</v>
      </c>
      <c r="G141" s="1">
        <f t="shared" si="11"/>
        <v>120</v>
      </c>
    </row>
    <row r="142" spans="1:7" x14ac:dyDescent="0.3">
      <c r="A142" s="1">
        <f t="shared" si="12"/>
        <v>141</v>
      </c>
      <c r="B142" s="1" t="s">
        <v>3</v>
      </c>
      <c r="E142" s="1">
        <f t="shared" si="9"/>
        <v>120</v>
      </c>
      <c r="F142" s="1">
        <f t="shared" si="10"/>
        <v>0</v>
      </c>
      <c r="G142" s="1">
        <f t="shared" si="11"/>
        <v>120</v>
      </c>
    </row>
    <row r="143" spans="1:7" x14ac:dyDescent="0.3">
      <c r="A143" s="1">
        <f t="shared" si="12"/>
        <v>142</v>
      </c>
      <c r="B143" s="1" t="s">
        <v>1</v>
      </c>
      <c r="E143" s="1">
        <f t="shared" si="9"/>
        <v>120</v>
      </c>
      <c r="F143" s="1">
        <f t="shared" si="10"/>
        <v>0</v>
      </c>
      <c r="G143" s="1">
        <f t="shared" si="11"/>
        <v>120</v>
      </c>
    </row>
    <row r="144" spans="1:7" x14ac:dyDescent="0.3">
      <c r="A144" s="1">
        <f t="shared" si="12"/>
        <v>143</v>
      </c>
      <c r="B144" s="1" t="s">
        <v>4</v>
      </c>
      <c r="E144" s="1">
        <f t="shared" si="9"/>
        <v>120</v>
      </c>
      <c r="F144" s="1">
        <f t="shared" si="10"/>
        <v>0</v>
      </c>
      <c r="G144" s="1">
        <f t="shared" si="11"/>
        <v>120</v>
      </c>
    </row>
    <row r="145" spans="1:7" x14ac:dyDescent="0.3">
      <c r="A145" s="1">
        <f t="shared" si="12"/>
        <v>144</v>
      </c>
      <c r="B145" s="1" t="s">
        <v>3</v>
      </c>
      <c r="E145" s="1">
        <f t="shared" si="9"/>
        <v>120</v>
      </c>
      <c r="F145" s="1">
        <f t="shared" si="10"/>
        <v>0</v>
      </c>
      <c r="G145" s="1">
        <f t="shared" si="11"/>
        <v>120</v>
      </c>
    </row>
    <row r="146" spans="1:7" x14ac:dyDescent="0.3">
      <c r="A146" s="1">
        <f t="shared" si="12"/>
        <v>145</v>
      </c>
      <c r="B146" s="1" t="s">
        <v>1</v>
      </c>
      <c r="E146" s="1">
        <f t="shared" si="9"/>
        <v>120</v>
      </c>
      <c r="F146" s="1">
        <f t="shared" si="10"/>
        <v>0</v>
      </c>
      <c r="G146" s="1">
        <f t="shared" si="11"/>
        <v>120</v>
      </c>
    </row>
    <row r="147" spans="1:7" x14ac:dyDescent="0.3">
      <c r="A147" s="1">
        <f t="shared" si="12"/>
        <v>146</v>
      </c>
      <c r="B147" s="1" t="s">
        <v>4</v>
      </c>
      <c r="E147" s="1">
        <f t="shared" si="9"/>
        <v>120</v>
      </c>
      <c r="F147" s="1">
        <f t="shared" si="10"/>
        <v>0</v>
      </c>
      <c r="G147" s="1">
        <f t="shared" si="11"/>
        <v>120</v>
      </c>
    </row>
    <row r="148" spans="1:7" x14ac:dyDescent="0.3">
      <c r="A148" s="1">
        <f t="shared" si="12"/>
        <v>147</v>
      </c>
      <c r="B148" s="1" t="s">
        <v>3</v>
      </c>
      <c r="E148" s="1">
        <f t="shared" si="9"/>
        <v>120</v>
      </c>
      <c r="F148" s="1">
        <f t="shared" si="10"/>
        <v>0</v>
      </c>
      <c r="G148" s="1">
        <f t="shared" si="11"/>
        <v>120</v>
      </c>
    </row>
    <row r="149" spans="1:7" x14ac:dyDescent="0.3">
      <c r="A149" s="1">
        <f t="shared" si="12"/>
        <v>148</v>
      </c>
      <c r="B149" s="1" t="s">
        <v>1</v>
      </c>
      <c r="E149" s="1">
        <f t="shared" si="9"/>
        <v>120</v>
      </c>
      <c r="F149" s="1">
        <f t="shared" si="10"/>
        <v>0</v>
      </c>
      <c r="G149" s="1">
        <f t="shared" si="11"/>
        <v>120</v>
      </c>
    </row>
    <row r="150" spans="1:7" x14ac:dyDescent="0.3">
      <c r="A150" s="1">
        <f t="shared" si="12"/>
        <v>149</v>
      </c>
      <c r="B150" s="1" t="s">
        <v>4</v>
      </c>
      <c r="E150" s="1">
        <f t="shared" si="9"/>
        <v>120</v>
      </c>
      <c r="F150" s="1">
        <f t="shared" si="10"/>
        <v>0</v>
      </c>
      <c r="G150" s="1">
        <f t="shared" si="11"/>
        <v>120</v>
      </c>
    </row>
    <row r="151" spans="1:7" x14ac:dyDescent="0.3">
      <c r="A151" s="1">
        <f>A150+1</f>
        <v>150</v>
      </c>
      <c r="B151" s="1" t="s">
        <v>3</v>
      </c>
      <c r="E151" s="1">
        <f t="shared" si="9"/>
        <v>120</v>
      </c>
      <c r="F151" s="1">
        <f t="shared" si="10"/>
        <v>0</v>
      </c>
      <c r="G151" s="1">
        <f t="shared" si="11"/>
        <v>120</v>
      </c>
    </row>
    <row r="152" spans="1:7" x14ac:dyDescent="0.3">
      <c r="A152" s="1">
        <f t="shared" ref="A152:A211" si="13">A151+1</f>
        <v>151</v>
      </c>
      <c r="B152" s="1" t="s">
        <v>1</v>
      </c>
      <c r="E152" s="1">
        <f t="shared" si="9"/>
        <v>120</v>
      </c>
      <c r="F152" s="1">
        <f t="shared" si="10"/>
        <v>0</v>
      </c>
      <c r="G152" s="1">
        <f t="shared" si="11"/>
        <v>120</v>
      </c>
    </row>
    <row r="153" spans="1:7" x14ac:dyDescent="0.3">
      <c r="A153" s="1">
        <f t="shared" si="13"/>
        <v>152</v>
      </c>
      <c r="B153" s="1" t="s">
        <v>4</v>
      </c>
      <c r="E153" s="1">
        <f t="shared" si="9"/>
        <v>120</v>
      </c>
      <c r="F153" s="1">
        <f t="shared" si="10"/>
        <v>0</v>
      </c>
      <c r="G153" s="1">
        <f t="shared" si="11"/>
        <v>120</v>
      </c>
    </row>
    <row r="154" spans="1:7" x14ac:dyDescent="0.3">
      <c r="A154" s="1">
        <f t="shared" si="13"/>
        <v>153</v>
      </c>
      <c r="B154" s="1" t="s">
        <v>3</v>
      </c>
      <c r="E154" s="1">
        <f t="shared" si="9"/>
        <v>120</v>
      </c>
      <c r="F154" s="1">
        <f t="shared" si="10"/>
        <v>0</v>
      </c>
      <c r="G154" s="1">
        <f t="shared" si="11"/>
        <v>120</v>
      </c>
    </row>
    <row r="155" spans="1:7" x14ac:dyDescent="0.3">
      <c r="A155" s="1">
        <f t="shared" si="13"/>
        <v>154</v>
      </c>
      <c r="B155" s="1" t="s">
        <v>1</v>
      </c>
      <c r="E155" s="1">
        <f t="shared" si="9"/>
        <v>120</v>
      </c>
      <c r="F155" s="1">
        <f t="shared" si="10"/>
        <v>0</v>
      </c>
      <c r="G155" s="1">
        <f t="shared" si="11"/>
        <v>120</v>
      </c>
    </row>
    <row r="156" spans="1:7" x14ac:dyDescent="0.3">
      <c r="A156" s="1">
        <f t="shared" si="13"/>
        <v>155</v>
      </c>
      <c r="B156" s="1" t="s">
        <v>4</v>
      </c>
      <c r="E156" s="1">
        <f t="shared" si="9"/>
        <v>120</v>
      </c>
      <c r="F156" s="1">
        <f t="shared" si="10"/>
        <v>0</v>
      </c>
      <c r="G156" s="1">
        <f t="shared" si="11"/>
        <v>120</v>
      </c>
    </row>
    <row r="157" spans="1:7" x14ac:dyDescent="0.3">
      <c r="A157" s="1">
        <f t="shared" si="13"/>
        <v>156</v>
      </c>
      <c r="B157" s="1" t="s">
        <v>3</v>
      </c>
      <c r="E157" s="1">
        <f t="shared" si="9"/>
        <v>120</v>
      </c>
      <c r="F157" s="1">
        <f t="shared" si="10"/>
        <v>0</v>
      </c>
      <c r="G157" s="1">
        <f t="shared" si="11"/>
        <v>120</v>
      </c>
    </row>
    <row r="158" spans="1:7" x14ac:dyDescent="0.3">
      <c r="A158" s="1">
        <f t="shared" si="13"/>
        <v>157</v>
      </c>
      <c r="B158" s="1" t="s">
        <v>1</v>
      </c>
      <c r="E158" s="1">
        <f t="shared" si="9"/>
        <v>120</v>
      </c>
      <c r="F158" s="1">
        <f t="shared" si="10"/>
        <v>0</v>
      </c>
      <c r="G158" s="1">
        <f t="shared" si="11"/>
        <v>120</v>
      </c>
    </row>
    <row r="159" spans="1:7" x14ac:dyDescent="0.3">
      <c r="A159" s="1">
        <f t="shared" si="13"/>
        <v>158</v>
      </c>
      <c r="B159" s="1" t="s">
        <v>4</v>
      </c>
      <c r="E159" s="1">
        <f t="shared" si="9"/>
        <v>120</v>
      </c>
      <c r="F159" s="1">
        <f t="shared" si="10"/>
        <v>0</v>
      </c>
      <c r="G159" s="1">
        <f t="shared" si="11"/>
        <v>120</v>
      </c>
    </row>
    <row r="160" spans="1:7" x14ac:dyDescent="0.3">
      <c r="A160" s="1">
        <f t="shared" si="13"/>
        <v>159</v>
      </c>
      <c r="B160" s="1" t="s">
        <v>3</v>
      </c>
      <c r="E160" s="1">
        <f t="shared" si="9"/>
        <v>120</v>
      </c>
      <c r="F160" s="1">
        <f t="shared" si="10"/>
        <v>0</v>
      </c>
      <c r="G160" s="1">
        <f t="shared" si="11"/>
        <v>120</v>
      </c>
    </row>
    <row r="161" spans="1:7" x14ac:dyDescent="0.3">
      <c r="A161" s="1">
        <f t="shared" si="13"/>
        <v>160</v>
      </c>
      <c r="B161" s="1" t="s">
        <v>1</v>
      </c>
      <c r="E161" s="1">
        <f t="shared" si="9"/>
        <v>120</v>
      </c>
      <c r="F161" s="1">
        <f t="shared" si="10"/>
        <v>0</v>
      </c>
      <c r="G161" s="1">
        <f t="shared" si="11"/>
        <v>120</v>
      </c>
    </row>
    <row r="162" spans="1:7" x14ac:dyDescent="0.3">
      <c r="A162" s="1">
        <f t="shared" si="13"/>
        <v>161</v>
      </c>
      <c r="B162" s="1" t="s">
        <v>4</v>
      </c>
      <c r="E162" s="1">
        <f t="shared" si="9"/>
        <v>120</v>
      </c>
      <c r="F162" s="1">
        <f t="shared" si="10"/>
        <v>0</v>
      </c>
      <c r="G162" s="1">
        <f t="shared" si="11"/>
        <v>120</v>
      </c>
    </row>
    <row r="163" spans="1:7" x14ac:dyDescent="0.3">
      <c r="A163" s="1">
        <f t="shared" si="13"/>
        <v>162</v>
      </c>
      <c r="B163" s="1" t="s">
        <v>3</v>
      </c>
      <c r="E163" s="1">
        <f t="shared" si="9"/>
        <v>120</v>
      </c>
      <c r="F163" s="1">
        <f t="shared" si="10"/>
        <v>0</v>
      </c>
      <c r="G163" s="1">
        <f t="shared" si="11"/>
        <v>120</v>
      </c>
    </row>
    <row r="164" spans="1:7" x14ac:dyDescent="0.3">
      <c r="A164" s="1">
        <f t="shared" si="13"/>
        <v>163</v>
      </c>
      <c r="B164" s="1" t="s">
        <v>1</v>
      </c>
      <c r="E164" s="1">
        <f t="shared" si="9"/>
        <v>120</v>
      </c>
      <c r="F164" s="1">
        <f t="shared" si="10"/>
        <v>0</v>
      </c>
      <c r="G164" s="1">
        <f t="shared" si="11"/>
        <v>120</v>
      </c>
    </row>
    <row r="165" spans="1:7" x14ac:dyDescent="0.3">
      <c r="A165" s="1">
        <f t="shared" si="13"/>
        <v>164</v>
      </c>
      <c r="B165" s="1" t="s">
        <v>4</v>
      </c>
      <c r="E165" s="1">
        <f t="shared" si="9"/>
        <v>120</v>
      </c>
      <c r="F165" s="1">
        <f t="shared" si="10"/>
        <v>0</v>
      </c>
      <c r="G165" s="1">
        <f t="shared" si="11"/>
        <v>120</v>
      </c>
    </row>
    <row r="166" spans="1:7" x14ac:dyDescent="0.3">
      <c r="A166" s="1">
        <f t="shared" si="13"/>
        <v>165</v>
      </c>
      <c r="B166" s="1" t="s">
        <v>3</v>
      </c>
      <c r="E166" s="1">
        <f t="shared" si="9"/>
        <v>120</v>
      </c>
      <c r="F166" s="1">
        <f t="shared" si="10"/>
        <v>0</v>
      </c>
      <c r="G166" s="1">
        <f t="shared" si="11"/>
        <v>120</v>
      </c>
    </row>
    <row r="167" spans="1:7" x14ac:dyDescent="0.3">
      <c r="A167" s="1">
        <f t="shared" si="13"/>
        <v>166</v>
      </c>
      <c r="B167" s="1" t="s">
        <v>1</v>
      </c>
      <c r="E167" s="1">
        <f t="shared" si="9"/>
        <v>120</v>
      </c>
      <c r="F167" s="1">
        <f t="shared" si="10"/>
        <v>0</v>
      </c>
      <c r="G167" s="1">
        <f t="shared" si="11"/>
        <v>120</v>
      </c>
    </row>
    <row r="168" spans="1:7" x14ac:dyDescent="0.3">
      <c r="A168" s="1">
        <f t="shared" si="13"/>
        <v>167</v>
      </c>
      <c r="B168" s="1" t="s">
        <v>4</v>
      </c>
      <c r="E168" s="1">
        <f t="shared" si="9"/>
        <v>120</v>
      </c>
      <c r="F168" s="1">
        <f t="shared" si="10"/>
        <v>0</v>
      </c>
      <c r="G168" s="1">
        <f t="shared" si="11"/>
        <v>120</v>
      </c>
    </row>
    <row r="169" spans="1:7" x14ac:dyDescent="0.3">
      <c r="A169" s="1">
        <f t="shared" si="13"/>
        <v>168</v>
      </c>
      <c r="B169" s="1" t="s">
        <v>3</v>
      </c>
      <c r="E169" s="1">
        <f t="shared" si="9"/>
        <v>120</v>
      </c>
      <c r="F169" s="1">
        <f t="shared" si="10"/>
        <v>0</v>
      </c>
      <c r="G169" s="1">
        <f t="shared" si="11"/>
        <v>120</v>
      </c>
    </row>
    <row r="170" spans="1:7" x14ac:dyDescent="0.3">
      <c r="A170" s="1">
        <f t="shared" si="13"/>
        <v>169</v>
      </c>
      <c r="B170" s="1" t="s">
        <v>1</v>
      </c>
      <c r="E170" s="1">
        <f t="shared" si="9"/>
        <v>120</v>
      </c>
      <c r="F170" s="1">
        <f t="shared" si="10"/>
        <v>0</v>
      </c>
      <c r="G170" s="1">
        <f t="shared" si="11"/>
        <v>120</v>
      </c>
    </row>
    <row r="171" spans="1:7" x14ac:dyDescent="0.3">
      <c r="A171" s="1">
        <f t="shared" si="13"/>
        <v>170</v>
      </c>
      <c r="B171" s="1" t="s">
        <v>4</v>
      </c>
      <c r="E171" s="1">
        <f t="shared" si="9"/>
        <v>120</v>
      </c>
      <c r="F171" s="1">
        <f t="shared" si="10"/>
        <v>0</v>
      </c>
      <c r="G171" s="1">
        <f t="shared" si="11"/>
        <v>120</v>
      </c>
    </row>
    <row r="172" spans="1:7" x14ac:dyDescent="0.3">
      <c r="A172" s="1">
        <f t="shared" si="13"/>
        <v>171</v>
      </c>
      <c r="B172" s="1" t="s">
        <v>3</v>
      </c>
      <c r="E172" s="1">
        <f t="shared" si="9"/>
        <v>120</v>
      </c>
      <c r="F172" s="1">
        <f t="shared" si="10"/>
        <v>0</v>
      </c>
      <c r="G172" s="1">
        <f t="shared" si="11"/>
        <v>120</v>
      </c>
    </row>
    <row r="173" spans="1:7" x14ac:dyDescent="0.3">
      <c r="A173" s="1">
        <f t="shared" si="13"/>
        <v>172</v>
      </c>
      <c r="B173" s="1" t="s">
        <v>1</v>
      </c>
      <c r="E173" s="1">
        <f t="shared" si="9"/>
        <v>120</v>
      </c>
      <c r="F173" s="1">
        <f t="shared" si="10"/>
        <v>0</v>
      </c>
      <c r="G173" s="1">
        <f t="shared" si="11"/>
        <v>120</v>
      </c>
    </row>
    <row r="174" spans="1:7" x14ac:dyDescent="0.3">
      <c r="A174" s="1">
        <f t="shared" si="13"/>
        <v>173</v>
      </c>
      <c r="B174" s="1" t="s">
        <v>4</v>
      </c>
      <c r="E174" s="1">
        <f t="shared" si="9"/>
        <v>120</v>
      </c>
      <c r="F174" s="1">
        <f t="shared" si="10"/>
        <v>0</v>
      </c>
      <c r="G174" s="1">
        <f t="shared" si="11"/>
        <v>120</v>
      </c>
    </row>
    <row r="175" spans="1:7" x14ac:dyDescent="0.3">
      <c r="A175" s="1">
        <f t="shared" si="13"/>
        <v>174</v>
      </c>
      <c r="B175" s="1" t="s">
        <v>3</v>
      </c>
      <c r="E175" s="1">
        <f t="shared" si="9"/>
        <v>120</v>
      </c>
      <c r="F175" s="1">
        <f t="shared" si="10"/>
        <v>0</v>
      </c>
      <c r="G175" s="1">
        <f t="shared" si="11"/>
        <v>120</v>
      </c>
    </row>
    <row r="176" spans="1:7" x14ac:dyDescent="0.3">
      <c r="A176" s="1">
        <f t="shared" si="13"/>
        <v>175</v>
      </c>
      <c r="B176" s="1" t="s">
        <v>1</v>
      </c>
      <c r="E176" s="1">
        <f t="shared" si="9"/>
        <v>120</v>
      </c>
      <c r="F176" s="1">
        <f t="shared" si="10"/>
        <v>0</v>
      </c>
      <c r="G176" s="1">
        <f t="shared" si="11"/>
        <v>120</v>
      </c>
    </row>
    <row r="177" spans="1:7" x14ac:dyDescent="0.3">
      <c r="A177" s="1">
        <f t="shared" si="13"/>
        <v>176</v>
      </c>
      <c r="B177" s="1" t="s">
        <v>4</v>
      </c>
      <c r="E177" s="1">
        <f t="shared" si="9"/>
        <v>120</v>
      </c>
      <c r="F177" s="1">
        <f t="shared" si="10"/>
        <v>0</v>
      </c>
      <c r="G177" s="1">
        <f t="shared" si="11"/>
        <v>120</v>
      </c>
    </row>
    <row r="178" spans="1:7" x14ac:dyDescent="0.3">
      <c r="A178" s="1">
        <f t="shared" si="13"/>
        <v>177</v>
      </c>
      <c r="B178" s="1" t="s">
        <v>3</v>
      </c>
      <c r="E178" s="1">
        <f t="shared" si="9"/>
        <v>120</v>
      </c>
      <c r="F178" s="1">
        <f t="shared" si="10"/>
        <v>0</v>
      </c>
      <c r="G178" s="1">
        <f t="shared" si="11"/>
        <v>120</v>
      </c>
    </row>
    <row r="179" spans="1:7" x14ac:dyDescent="0.3">
      <c r="A179" s="1">
        <f t="shared" si="13"/>
        <v>178</v>
      </c>
      <c r="B179" s="1" t="s">
        <v>1</v>
      </c>
      <c r="E179" s="1">
        <f t="shared" si="9"/>
        <v>120</v>
      </c>
      <c r="F179" s="1">
        <f t="shared" si="10"/>
        <v>0</v>
      </c>
      <c r="G179" s="1">
        <f t="shared" si="11"/>
        <v>120</v>
      </c>
    </row>
    <row r="180" spans="1:7" x14ac:dyDescent="0.3">
      <c r="A180" s="1">
        <f t="shared" si="13"/>
        <v>179</v>
      </c>
      <c r="B180" s="1" t="s">
        <v>4</v>
      </c>
      <c r="E180" s="1">
        <f t="shared" si="9"/>
        <v>120</v>
      </c>
      <c r="F180" s="1">
        <f t="shared" si="10"/>
        <v>0</v>
      </c>
      <c r="G180" s="1">
        <f t="shared" si="11"/>
        <v>120</v>
      </c>
    </row>
    <row r="181" spans="1:7" x14ac:dyDescent="0.3">
      <c r="A181" s="1">
        <f t="shared" si="13"/>
        <v>180</v>
      </c>
      <c r="B181" s="1" t="s">
        <v>3</v>
      </c>
      <c r="E181" s="1">
        <f t="shared" si="9"/>
        <v>120</v>
      </c>
      <c r="F181" s="1">
        <f t="shared" si="10"/>
        <v>0</v>
      </c>
      <c r="G181" s="1">
        <f t="shared" si="11"/>
        <v>120</v>
      </c>
    </row>
    <row r="182" spans="1:7" x14ac:dyDescent="0.3">
      <c r="A182" s="1">
        <f t="shared" si="13"/>
        <v>181</v>
      </c>
      <c r="B182" s="1" t="s">
        <v>1</v>
      </c>
      <c r="E182" s="1">
        <f t="shared" si="9"/>
        <v>120</v>
      </c>
      <c r="F182" s="1">
        <f t="shared" si="10"/>
        <v>0</v>
      </c>
      <c r="G182" s="1">
        <f t="shared" si="11"/>
        <v>120</v>
      </c>
    </row>
    <row r="183" spans="1:7" x14ac:dyDescent="0.3">
      <c r="A183" s="1">
        <f t="shared" si="13"/>
        <v>182</v>
      </c>
      <c r="B183" s="1" t="s">
        <v>4</v>
      </c>
      <c r="E183" s="1">
        <f t="shared" si="9"/>
        <v>120</v>
      </c>
      <c r="F183" s="1">
        <f t="shared" si="10"/>
        <v>0</v>
      </c>
      <c r="G183" s="1">
        <f t="shared" si="11"/>
        <v>120</v>
      </c>
    </row>
    <row r="184" spans="1:7" x14ac:dyDescent="0.3">
      <c r="A184" s="1">
        <f t="shared" si="13"/>
        <v>183</v>
      </c>
      <c r="B184" s="1" t="s">
        <v>3</v>
      </c>
      <c r="E184" s="1">
        <f t="shared" si="9"/>
        <v>120</v>
      </c>
      <c r="F184" s="1">
        <f t="shared" si="10"/>
        <v>0</v>
      </c>
      <c r="G184" s="1">
        <f t="shared" si="11"/>
        <v>120</v>
      </c>
    </row>
    <row r="185" spans="1:7" x14ac:dyDescent="0.3">
      <c r="A185" s="1">
        <f t="shared" si="13"/>
        <v>184</v>
      </c>
      <c r="B185" s="1" t="s">
        <v>1</v>
      </c>
      <c r="E185" s="1">
        <f t="shared" si="9"/>
        <v>120</v>
      </c>
      <c r="F185" s="1">
        <f t="shared" si="10"/>
        <v>0</v>
      </c>
      <c r="G185" s="1">
        <f t="shared" si="11"/>
        <v>120</v>
      </c>
    </row>
    <row r="186" spans="1:7" x14ac:dyDescent="0.3">
      <c r="A186" s="1">
        <f t="shared" si="13"/>
        <v>185</v>
      </c>
      <c r="B186" s="1" t="s">
        <v>4</v>
      </c>
      <c r="E186" s="1">
        <f t="shared" si="9"/>
        <v>120</v>
      </c>
      <c r="F186" s="1">
        <f t="shared" si="10"/>
        <v>0</v>
      </c>
      <c r="G186" s="1">
        <f t="shared" si="11"/>
        <v>120</v>
      </c>
    </row>
    <row r="187" spans="1:7" x14ac:dyDescent="0.3">
      <c r="A187" s="1">
        <f t="shared" si="13"/>
        <v>186</v>
      </c>
      <c r="B187" s="1" t="s">
        <v>3</v>
      </c>
      <c r="E187" s="1">
        <f t="shared" si="9"/>
        <v>120</v>
      </c>
      <c r="F187" s="1">
        <f t="shared" si="10"/>
        <v>0</v>
      </c>
      <c r="G187" s="1">
        <f t="shared" si="11"/>
        <v>120</v>
      </c>
    </row>
    <row r="188" spans="1:7" x14ac:dyDescent="0.3">
      <c r="A188" s="1">
        <f t="shared" si="13"/>
        <v>187</v>
      </c>
      <c r="B188" s="1" t="s">
        <v>1</v>
      </c>
      <c r="E188" s="1">
        <f t="shared" si="9"/>
        <v>120</v>
      </c>
      <c r="F188" s="1">
        <f t="shared" si="10"/>
        <v>0</v>
      </c>
      <c r="G188" s="1">
        <f t="shared" si="11"/>
        <v>120</v>
      </c>
    </row>
    <row r="189" spans="1:7" x14ac:dyDescent="0.3">
      <c r="A189" s="1">
        <f t="shared" si="13"/>
        <v>188</v>
      </c>
      <c r="B189" s="1" t="s">
        <v>4</v>
      </c>
      <c r="E189" s="1">
        <f t="shared" si="9"/>
        <v>120</v>
      </c>
      <c r="F189" s="1">
        <f t="shared" si="10"/>
        <v>0</v>
      </c>
      <c r="G189" s="1">
        <f t="shared" si="11"/>
        <v>120</v>
      </c>
    </row>
    <row r="190" spans="1:7" x14ac:dyDescent="0.3">
      <c r="A190" s="1">
        <f t="shared" si="13"/>
        <v>189</v>
      </c>
      <c r="B190" s="1" t="s">
        <v>3</v>
      </c>
      <c r="E190" s="1">
        <f t="shared" si="9"/>
        <v>120</v>
      </c>
      <c r="F190" s="1">
        <f t="shared" si="10"/>
        <v>0</v>
      </c>
      <c r="G190" s="1">
        <f t="shared" si="11"/>
        <v>120</v>
      </c>
    </row>
    <row r="191" spans="1:7" x14ac:dyDescent="0.3">
      <c r="A191" s="1">
        <f t="shared" si="13"/>
        <v>190</v>
      </c>
      <c r="B191" s="1" t="s">
        <v>1</v>
      </c>
      <c r="E191" s="1">
        <f t="shared" si="9"/>
        <v>120</v>
      </c>
      <c r="F191" s="1">
        <f t="shared" si="10"/>
        <v>0</v>
      </c>
      <c r="G191" s="1">
        <f t="shared" si="11"/>
        <v>120</v>
      </c>
    </row>
    <row r="192" spans="1:7" x14ac:dyDescent="0.3">
      <c r="A192" s="1">
        <f t="shared" si="13"/>
        <v>191</v>
      </c>
      <c r="B192" s="1" t="s">
        <v>4</v>
      </c>
      <c r="E192" s="1">
        <f t="shared" si="9"/>
        <v>120</v>
      </c>
      <c r="F192" s="1">
        <f t="shared" si="10"/>
        <v>0</v>
      </c>
      <c r="G192" s="1">
        <f t="shared" si="11"/>
        <v>120</v>
      </c>
    </row>
    <row r="193" spans="1:7" x14ac:dyDescent="0.3">
      <c r="A193" s="1">
        <f t="shared" si="13"/>
        <v>192</v>
      </c>
      <c r="B193" s="1" t="s">
        <v>3</v>
      </c>
      <c r="E193" s="1">
        <f t="shared" si="9"/>
        <v>120</v>
      </c>
      <c r="F193" s="1">
        <f t="shared" si="10"/>
        <v>0</v>
      </c>
      <c r="G193" s="1">
        <f t="shared" si="11"/>
        <v>120</v>
      </c>
    </row>
    <row r="194" spans="1:7" x14ac:dyDescent="0.3">
      <c r="A194" s="1">
        <f t="shared" si="13"/>
        <v>193</v>
      </c>
      <c r="B194" s="1" t="s">
        <v>1</v>
      </c>
      <c r="E194" s="1">
        <f t="shared" si="9"/>
        <v>120</v>
      </c>
      <c r="F194" s="1">
        <f t="shared" si="10"/>
        <v>0</v>
      </c>
      <c r="G194" s="1">
        <f t="shared" si="11"/>
        <v>120</v>
      </c>
    </row>
    <row r="195" spans="1:7" x14ac:dyDescent="0.3">
      <c r="A195" s="1">
        <f t="shared" si="13"/>
        <v>194</v>
      </c>
      <c r="B195" s="1" t="s">
        <v>4</v>
      </c>
      <c r="E195" s="1">
        <f t="shared" ref="E195:E211" si="14">120-D195</f>
        <v>120</v>
      </c>
      <c r="F195" s="1">
        <f t="shared" ref="F195:F211" si="15">2*D195</f>
        <v>0</v>
      </c>
      <c r="G195" s="1">
        <f t="shared" ref="G195:G211" si="16">E195+F195</f>
        <v>120</v>
      </c>
    </row>
    <row r="196" spans="1:7" x14ac:dyDescent="0.3">
      <c r="A196" s="1">
        <f t="shared" si="13"/>
        <v>195</v>
      </c>
      <c r="B196" s="1" t="s">
        <v>3</v>
      </c>
      <c r="E196" s="1">
        <f t="shared" si="14"/>
        <v>120</v>
      </c>
      <c r="F196" s="1">
        <f t="shared" si="15"/>
        <v>0</v>
      </c>
      <c r="G196" s="1">
        <f t="shared" si="16"/>
        <v>120</v>
      </c>
    </row>
    <row r="197" spans="1:7" x14ac:dyDescent="0.3">
      <c r="A197" s="1">
        <f t="shared" si="13"/>
        <v>196</v>
      </c>
      <c r="B197" s="1" t="s">
        <v>1</v>
      </c>
      <c r="E197" s="1">
        <f t="shared" si="14"/>
        <v>120</v>
      </c>
      <c r="F197" s="1">
        <f t="shared" si="15"/>
        <v>0</v>
      </c>
      <c r="G197" s="1">
        <f t="shared" si="16"/>
        <v>120</v>
      </c>
    </row>
    <row r="198" spans="1:7" x14ac:dyDescent="0.3">
      <c r="A198" s="1">
        <f t="shared" si="13"/>
        <v>197</v>
      </c>
      <c r="B198" s="1" t="s">
        <v>4</v>
      </c>
      <c r="E198" s="1">
        <f t="shared" si="14"/>
        <v>120</v>
      </c>
      <c r="F198" s="1">
        <f t="shared" si="15"/>
        <v>0</v>
      </c>
      <c r="G198" s="1">
        <f t="shared" si="16"/>
        <v>120</v>
      </c>
    </row>
    <row r="199" spans="1:7" x14ac:dyDescent="0.3">
      <c r="A199" s="1">
        <f t="shared" si="13"/>
        <v>198</v>
      </c>
      <c r="B199" s="1" t="s">
        <v>3</v>
      </c>
      <c r="E199" s="1">
        <f t="shared" si="14"/>
        <v>120</v>
      </c>
      <c r="F199" s="1">
        <f t="shared" si="15"/>
        <v>0</v>
      </c>
      <c r="G199" s="1">
        <f t="shared" si="16"/>
        <v>120</v>
      </c>
    </row>
    <row r="200" spans="1:7" x14ac:dyDescent="0.3">
      <c r="A200" s="1">
        <f t="shared" si="13"/>
        <v>199</v>
      </c>
      <c r="B200" s="1" t="s">
        <v>1</v>
      </c>
      <c r="E200" s="1">
        <f t="shared" si="14"/>
        <v>120</v>
      </c>
      <c r="F200" s="1">
        <f t="shared" si="15"/>
        <v>0</v>
      </c>
      <c r="G200" s="1">
        <f t="shared" si="16"/>
        <v>120</v>
      </c>
    </row>
    <row r="201" spans="1:7" x14ac:dyDescent="0.3">
      <c r="A201" s="1">
        <f t="shared" si="13"/>
        <v>200</v>
      </c>
      <c r="B201" s="1" t="s">
        <v>4</v>
      </c>
      <c r="E201" s="1">
        <f t="shared" si="14"/>
        <v>120</v>
      </c>
      <c r="F201" s="1">
        <f t="shared" si="15"/>
        <v>0</v>
      </c>
      <c r="G201" s="1">
        <f t="shared" si="16"/>
        <v>120</v>
      </c>
    </row>
    <row r="202" spans="1:7" x14ac:dyDescent="0.3">
      <c r="A202" s="1">
        <f t="shared" si="13"/>
        <v>201</v>
      </c>
      <c r="B202" s="1" t="s">
        <v>3</v>
      </c>
      <c r="E202" s="1">
        <f t="shared" si="14"/>
        <v>120</v>
      </c>
      <c r="F202" s="1">
        <f t="shared" si="15"/>
        <v>0</v>
      </c>
      <c r="G202" s="1">
        <f t="shared" si="16"/>
        <v>120</v>
      </c>
    </row>
    <row r="203" spans="1:7" x14ac:dyDescent="0.3">
      <c r="A203" s="1">
        <f t="shared" si="13"/>
        <v>202</v>
      </c>
      <c r="B203" s="1" t="s">
        <v>1</v>
      </c>
      <c r="E203" s="1">
        <f t="shared" si="14"/>
        <v>120</v>
      </c>
      <c r="F203" s="1">
        <f t="shared" si="15"/>
        <v>0</v>
      </c>
      <c r="G203" s="1">
        <f t="shared" si="16"/>
        <v>120</v>
      </c>
    </row>
    <row r="204" spans="1:7" x14ac:dyDescent="0.3">
      <c r="A204" s="1">
        <f t="shared" si="13"/>
        <v>203</v>
      </c>
      <c r="B204" s="1" t="s">
        <v>4</v>
      </c>
      <c r="E204" s="1">
        <f t="shared" si="14"/>
        <v>120</v>
      </c>
      <c r="F204" s="1">
        <f t="shared" si="15"/>
        <v>0</v>
      </c>
      <c r="G204" s="1">
        <f t="shared" si="16"/>
        <v>120</v>
      </c>
    </row>
    <row r="205" spans="1:7" x14ac:dyDescent="0.3">
      <c r="A205" s="1">
        <f t="shared" si="13"/>
        <v>204</v>
      </c>
      <c r="B205" s="1" t="s">
        <v>3</v>
      </c>
      <c r="E205" s="1">
        <f t="shared" si="14"/>
        <v>120</v>
      </c>
      <c r="F205" s="1">
        <f t="shared" si="15"/>
        <v>0</v>
      </c>
      <c r="G205" s="1">
        <f t="shared" si="16"/>
        <v>120</v>
      </c>
    </row>
    <row r="206" spans="1:7" x14ac:dyDescent="0.3">
      <c r="A206" s="1">
        <f t="shared" si="13"/>
        <v>205</v>
      </c>
      <c r="B206" s="1" t="s">
        <v>1</v>
      </c>
      <c r="E206" s="1">
        <f t="shared" si="14"/>
        <v>120</v>
      </c>
      <c r="F206" s="1">
        <f t="shared" si="15"/>
        <v>0</v>
      </c>
      <c r="G206" s="1">
        <f t="shared" si="16"/>
        <v>120</v>
      </c>
    </row>
    <row r="207" spans="1:7" x14ac:dyDescent="0.3">
      <c r="A207" s="1">
        <f t="shared" si="13"/>
        <v>206</v>
      </c>
      <c r="B207" s="1" t="s">
        <v>4</v>
      </c>
      <c r="E207" s="1">
        <f t="shared" si="14"/>
        <v>120</v>
      </c>
      <c r="F207" s="1">
        <f t="shared" si="15"/>
        <v>0</v>
      </c>
      <c r="G207" s="1">
        <f t="shared" si="16"/>
        <v>120</v>
      </c>
    </row>
    <row r="208" spans="1:7" x14ac:dyDescent="0.3">
      <c r="A208" s="1">
        <f t="shared" si="13"/>
        <v>207</v>
      </c>
      <c r="B208" s="1" t="s">
        <v>3</v>
      </c>
      <c r="E208" s="1">
        <f t="shared" si="14"/>
        <v>120</v>
      </c>
      <c r="F208" s="1">
        <f t="shared" si="15"/>
        <v>0</v>
      </c>
      <c r="G208" s="1">
        <f t="shared" si="16"/>
        <v>120</v>
      </c>
    </row>
    <row r="209" spans="1:7" x14ac:dyDescent="0.3">
      <c r="A209" s="1">
        <f t="shared" si="13"/>
        <v>208</v>
      </c>
      <c r="B209" s="1" t="s">
        <v>1</v>
      </c>
      <c r="E209" s="1">
        <f t="shared" si="14"/>
        <v>120</v>
      </c>
      <c r="F209" s="1">
        <f t="shared" si="15"/>
        <v>0</v>
      </c>
      <c r="G209" s="1">
        <f t="shared" si="16"/>
        <v>120</v>
      </c>
    </row>
    <row r="210" spans="1:7" x14ac:dyDescent="0.3">
      <c r="A210" s="1">
        <f t="shared" si="13"/>
        <v>209</v>
      </c>
      <c r="B210" s="1" t="s">
        <v>4</v>
      </c>
      <c r="E210" s="1">
        <f t="shared" si="14"/>
        <v>120</v>
      </c>
      <c r="F210" s="1">
        <f t="shared" si="15"/>
        <v>0</v>
      </c>
      <c r="G210" s="1">
        <f t="shared" si="16"/>
        <v>120</v>
      </c>
    </row>
    <row r="211" spans="1:7" x14ac:dyDescent="0.3">
      <c r="A211" s="1">
        <f t="shared" si="13"/>
        <v>210</v>
      </c>
      <c r="B211" s="1" t="s">
        <v>3</v>
      </c>
      <c r="E211" s="1">
        <f t="shared" si="14"/>
        <v>120</v>
      </c>
      <c r="F211" s="1">
        <f t="shared" si="15"/>
        <v>0</v>
      </c>
      <c r="G211" s="1">
        <f t="shared" si="16"/>
        <v>120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FB78-04F5-4E4F-AB70-C5C12269429F}">
  <dimension ref="A1:G52"/>
  <sheetViews>
    <sheetView tabSelected="1" zoomScale="70" zoomScaleNormal="70" workbookViewId="0">
      <selection activeCell="A2" sqref="A2"/>
    </sheetView>
  </sheetViews>
  <sheetFormatPr defaultRowHeight="14.4" x14ac:dyDescent="0.3"/>
  <cols>
    <col min="1" max="1" width="4" bestFit="1" customWidth="1"/>
    <col min="2" max="2" width="11.33203125" bestFit="1" customWidth="1"/>
    <col min="3" max="3" width="19.44140625" bestFit="1" customWidth="1"/>
    <col min="4" max="4" width="30.5546875" bestFit="1" customWidth="1"/>
    <col min="5" max="5" width="8.44140625" bestFit="1" customWidth="1"/>
    <col min="6" max="6" width="19.44140625" bestFit="1" customWidth="1"/>
    <col min="7" max="7" width="30.5546875" bestFit="1" customWidth="1"/>
  </cols>
  <sheetData>
    <row r="1" spans="1:7" x14ac:dyDescent="0.3">
      <c r="A1" s="1" t="s">
        <v>6</v>
      </c>
      <c r="B1" s="1" t="s">
        <v>7</v>
      </c>
      <c r="C1" s="1" t="s">
        <v>11</v>
      </c>
      <c r="D1" s="1" t="s">
        <v>12</v>
      </c>
      <c r="E1" s="1" t="s">
        <v>8</v>
      </c>
      <c r="F1" s="1" t="s">
        <v>11</v>
      </c>
      <c r="G1" s="1" t="s">
        <v>12</v>
      </c>
    </row>
    <row r="2" spans="1:7" x14ac:dyDescent="0.3">
      <c r="A2" s="1">
        <v>0</v>
      </c>
      <c r="B2" s="1">
        <f>COUNTIFS(Totaal!$B$2:$B$211,"Xmin=5",Totaal!$C$2:$C$211,"Vertrouwen",Totaal!$D$2:$D$211,A2)</f>
        <v>0</v>
      </c>
      <c r="C2" s="1" t="e">
        <f>B2/SUM($B$2:$B$52)</f>
        <v>#DIV/0!</v>
      </c>
      <c r="D2" s="1" t="e">
        <f>C2</f>
        <v>#DIV/0!</v>
      </c>
      <c r="E2" s="1">
        <f>COUNTIFS(Totaal!$B$2:$B$211,"Xmin=5",Totaal!$C$2:$C$211,"Controle",Totaal!$D$2:$D$211,A2)</f>
        <v>0</v>
      </c>
      <c r="F2" s="1" t="e">
        <f>E2/SUM($E$2:$E$52)</f>
        <v>#DIV/0!</v>
      </c>
      <c r="G2" s="1" t="e">
        <f>F2</f>
        <v>#DIV/0!</v>
      </c>
    </row>
    <row r="3" spans="1:7" x14ac:dyDescent="0.3">
      <c r="A3" s="1">
        <f>A2+1</f>
        <v>1</v>
      </c>
      <c r="B3" s="1">
        <f>COUNTIFS(Totaal!$B$2:$B$211,"Xmin=5",Totaal!$C$2:$C$211,"Vertrouwen",Totaal!$D$2:$D$211,A3)</f>
        <v>0</v>
      </c>
      <c r="C3" s="1" t="e">
        <f t="shared" ref="C3:C52" si="0">B3/SUM($B$2:$B$52)</f>
        <v>#DIV/0!</v>
      </c>
      <c r="D3" s="1" t="e">
        <f>D2+C3</f>
        <v>#DIV/0!</v>
      </c>
      <c r="E3" s="1">
        <f>COUNTIFS(Totaal!$B$2:$B$211,"Xmin=5",Totaal!$C$2:$C$211,"Controle",Totaal!$D$2:$D$211,A3)</f>
        <v>0</v>
      </c>
      <c r="F3" s="1" t="e">
        <f t="shared" ref="F3:F50" si="1">E3/SUM($E$2:$E$52)</f>
        <v>#DIV/0!</v>
      </c>
      <c r="G3" s="1" t="e">
        <f>G2+F3</f>
        <v>#DIV/0!</v>
      </c>
    </row>
    <row r="4" spans="1:7" x14ac:dyDescent="0.3">
      <c r="A4" s="1">
        <f t="shared" ref="A4:A51" si="2">A3+1</f>
        <v>2</v>
      </c>
      <c r="B4" s="1">
        <f>COUNTIFS(Totaal!$B$2:$B$211,"Xmin=5",Totaal!$C$2:$C$211,"Vertrouwen",Totaal!$D$2:$D$211,A4)</f>
        <v>0</v>
      </c>
      <c r="C4" s="1" t="e">
        <f t="shared" si="0"/>
        <v>#DIV/0!</v>
      </c>
      <c r="D4" s="1" t="e">
        <f t="shared" ref="D4:D52" si="3">D3+C4</f>
        <v>#DIV/0!</v>
      </c>
      <c r="E4" s="1">
        <f>COUNTIFS(Totaal!$B$2:$B$211,"Xmin=5",Totaal!$C$2:$C$211,"Controle",Totaal!$D$2:$D$211,A4)</f>
        <v>0</v>
      </c>
      <c r="F4" s="1" t="e">
        <f t="shared" si="1"/>
        <v>#DIV/0!</v>
      </c>
      <c r="G4" s="1" t="e">
        <f t="shared" ref="G4:G52" si="4">G3+F4</f>
        <v>#DIV/0!</v>
      </c>
    </row>
    <row r="5" spans="1:7" x14ac:dyDescent="0.3">
      <c r="A5" s="1">
        <f t="shared" si="2"/>
        <v>3</v>
      </c>
      <c r="B5" s="1">
        <f>COUNTIFS(Totaal!$B$2:$B$211,"Xmin=5",Totaal!$C$2:$C$211,"Vertrouwen",Totaal!$D$2:$D$211,A5)</f>
        <v>0</v>
      </c>
      <c r="C5" s="1" t="e">
        <f t="shared" si="0"/>
        <v>#DIV/0!</v>
      </c>
      <c r="D5" s="1" t="e">
        <f t="shared" si="3"/>
        <v>#DIV/0!</v>
      </c>
      <c r="E5" s="1">
        <f>COUNTIFS(Totaal!$B$2:$B$211,"Xmin=5",Totaal!$C$2:$C$211,"Controle",Totaal!$D$2:$D$211,A5)</f>
        <v>0</v>
      </c>
      <c r="F5" s="1" t="e">
        <f t="shared" si="1"/>
        <v>#DIV/0!</v>
      </c>
      <c r="G5" s="1" t="e">
        <f t="shared" si="4"/>
        <v>#DIV/0!</v>
      </c>
    </row>
    <row r="6" spans="1:7" x14ac:dyDescent="0.3">
      <c r="A6" s="1">
        <f t="shared" si="2"/>
        <v>4</v>
      </c>
      <c r="B6" s="1">
        <f>COUNTIFS(Totaal!$B$2:$B$211,"Xmin=5",Totaal!$C$2:$C$211,"Vertrouwen",Totaal!$D$2:$D$211,A6)</f>
        <v>0</v>
      </c>
      <c r="C6" s="1" t="e">
        <f t="shared" si="0"/>
        <v>#DIV/0!</v>
      </c>
      <c r="D6" s="1" t="e">
        <f t="shared" si="3"/>
        <v>#DIV/0!</v>
      </c>
      <c r="E6" s="1">
        <f>COUNTIFS(Totaal!$B$2:$B$211,"Xmin=5",Totaal!$C$2:$C$211,"Controle",Totaal!$D$2:$D$211,A6)</f>
        <v>0</v>
      </c>
      <c r="F6" s="1" t="e">
        <f t="shared" si="1"/>
        <v>#DIV/0!</v>
      </c>
      <c r="G6" s="1" t="e">
        <f t="shared" si="4"/>
        <v>#DIV/0!</v>
      </c>
    </row>
    <row r="7" spans="1:7" x14ac:dyDescent="0.3">
      <c r="A7" s="1">
        <f t="shared" si="2"/>
        <v>5</v>
      </c>
      <c r="B7" s="1">
        <f>COUNTIFS(Totaal!$B$2:$B$211,"Xmin=5",Totaal!$C$2:$C$211,"Vertrouwen",Totaal!$D$2:$D$211,A7)</f>
        <v>0</v>
      </c>
      <c r="C7" s="1" t="e">
        <f t="shared" si="0"/>
        <v>#DIV/0!</v>
      </c>
      <c r="D7" s="1" t="e">
        <f t="shared" si="3"/>
        <v>#DIV/0!</v>
      </c>
      <c r="E7" s="1">
        <f>COUNTIFS(Totaal!$B$2:$B$211,"Xmin=5",Totaal!$C$2:$C$211,"Controle",Totaal!$D$2:$D$211,A7)</f>
        <v>0</v>
      </c>
      <c r="F7" s="1" t="e">
        <f t="shared" si="1"/>
        <v>#DIV/0!</v>
      </c>
      <c r="G7" s="1" t="e">
        <f t="shared" si="4"/>
        <v>#DIV/0!</v>
      </c>
    </row>
    <row r="8" spans="1:7" x14ac:dyDescent="0.3">
      <c r="A8" s="1">
        <f t="shared" si="2"/>
        <v>6</v>
      </c>
      <c r="B8" s="1">
        <f>COUNTIFS(Totaal!$B$2:$B$211,"Xmin=5",Totaal!$C$2:$C$211,"Vertrouwen",Totaal!$D$2:$D$211,A8)</f>
        <v>0</v>
      </c>
      <c r="C8" s="1" t="e">
        <f t="shared" si="0"/>
        <v>#DIV/0!</v>
      </c>
      <c r="D8" s="1" t="e">
        <f t="shared" si="3"/>
        <v>#DIV/0!</v>
      </c>
      <c r="E8" s="1">
        <f>COUNTIFS(Totaal!$B$2:$B$211,"Xmin=5",Totaal!$C$2:$C$211,"Controle",Totaal!$D$2:$D$211,A8)</f>
        <v>0</v>
      </c>
      <c r="F8" s="1" t="e">
        <f t="shared" si="1"/>
        <v>#DIV/0!</v>
      </c>
      <c r="G8" s="1" t="e">
        <f t="shared" si="4"/>
        <v>#DIV/0!</v>
      </c>
    </row>
    <row r="9" spans="1:7" x14ac:dyDescent="0.3">
      <c r="A9" s="1">
        <f t="shared" si="2"/>
        <v>7</v>
      </c>
      <c r="B9" s="1">
        <f>COUNTIFS(Totaal!$B$2:$B$211,"Xmin=5",Totaal!$C$2:$C$211,"Vertrouwen",Totaal!$D$2:$D$211,A9)</f>
        <v>0</v>
      </c>
      <c r="C9" s="1" t="e">
        <f t="shared" si="0"/>
        <v>#DIV/0!</v>
      </c>
      <c r="D9" s="1" t="e">
        <f t="shared" si="3"/>
        <v>#DIV/0!</v>
      </c>
      <c r="E9" s="1">
        <f>COUNTIFS(Totaal!$B$2:$B$211,"Xmin=5",Totaal!$C$2:$C$211,"Controle",Totaal!$D$2:$D$211,A9)</f>
        <v>0</v>
      </c>
      <c r="F9" s="1" t="e">
        <f t="shared" si="1"/>
        <v>#DIV/0!</v>
      </c>
      <c r="G9" s="1" t="e">
        <f t="shared" si="4"/>
        <v>#DIV/0!</v>
      </c>
    </row>
    <row r="10" spans="1:7" x14ac:dyDescent="0.3">
      <c r="A10" s="1">
        <f t="shared" si="2"/>
        <v>8</v>
      </c>
      <c r="B10" s="1">
        <f>COUNTIFS(Totaal!$B$2:$B$211,"Xmin=5",Totaal!$C$2:$C$211,"Vertrouwen",Totaal!$D$2:$D$211,A10)</f>
        <v>0</v>
      </c>
      <c r="C10" s="1" t="e">
        <f t="shared" si="0"/>
        <v>#DIV/0!</v>
      </c>
      <c r="D10" s="1" t="e">
        <f t="shared" si="3"/>
        <v>#DIV/0!</v>
      </c>
      <c r="E10" s="1">
        <f>COUNTIFS(Totaal!$B$2:$B$211,"Xmin=5",Totaal!$C$2:$C$211,"Controle",Totaal!$D$2:$D$211,A10)</f>
        <v>0</v>
      </c>
      <c r="F10" s="1" t="e">
        <f t="shared" si="1"/>
        <v>#DIV/0!</v>
      </c>
      <c r="G10" s="1" t="e">
        <f t="shared" si="4"/>
        <v>#DIV/0!</v>
      </c>
    </row>
    <row r="11" spans="1:7" x14ac:dyDescent="0.3">
      <c r="A11" s="1">
        <f t="shared" si="2"/>
        <v>9</v>
      </c>
      <c r="B11" s="1">
        <f>COUNTIFS(Totaal!$B$2:$B$211,"Xmin=5",Totaal!$C$2:$C$211,"Vertrouwen",Totaal!$D$2:$D$211,A11)</f>
        <v>0</v>
      </c>
      <c r="C11" s="1" t="e">
        <f t="shared" si="0"/>
        <v>#DIV/0!</v>
      </c>
      <c r="D11" s="1" t="e">
        <f t="shared" si="3"/>
        <v>#DIV/0!</v>
      </c>
      <c r="E11" s="1">
        <f>COUNTIFS(Totaal!$B$2:$B$211,"Xmin=5",Totaal!$C$2:$C$211,"Controle",Totaal!$D$2:$D$211,A11)</f>
        <v>0</v>
      </c>
      <c r="F11" s="1" t="e">
        <f t="shared" si="1"/>
        <v>#DIV/0!</v>
      </c>
      <c r="G11" s="1" t="e">
        <f t="shared" si="4"/>
        <v>#DIV/0!</v>
      </c>
    </row>
    <row r="12" spans="1:7" x14ac:dyDescent="0.3">
      <c r="A12" s="1">
        <f t="shared" si="2"/>
        <v>10</v>
      </c>
      <c r="B12" s="1">
        <f>COUNTIFS(Totaal!$B$2:$B$211,"Xmin=5",Totaal!$C$2:$C$211,"Vertrouwen",Totaal!$D$2:$D$211,A12)</f>
        <v>0</v>
      </c>
      <c r="C12" s="1" t="e">
        <f t="shared" si="0"/>
        <v>#DIV/0!</v>
      </c>
      <c r="D12" s="1" t="e">
        <f t="shared" si="3"/>
        <v>#DIV/0!</v>
      </c>
      <c r="E12" s="1">
        <f>COUNTIFS(Totaal!$B$2:$B$211,"Xmin=5",Totaal!$C$2:$C$211,"Controle",Totaal!$D$2:$D$211,A12)</f>
        <v>0</v>
      </c>
      <c r="F12" s="1" t="e">
        <f t="shared" si="1"/>
        <v>#DIV/0!</v>
      </c>
      <c r="G12" s="1" t="e">
        <f t="shared" si="4"/>
        <v>#DIV/0!</v>
      </c>
    </row>
    <row r="13" spans="1:7" x14ac:dyDescent="0.3">
      <c r="A13" s="1">
        <f t="shared" si="2"/>
        <v>11</v>
      </c>
      <c r="B13" s="1">
        <f>COUNTIFS(Totaal!$B$2:$B$211,"Xmin=5",Totaal!$C$2:$C$211,"Vertrouwen",Totaal!$D$2:$D$211,A13)</f>
        <v>0</v>
      </c>
      <c r="C13" s="1" t="e">
        <f t="shared" si="0"/>
        <v>#DIV/0!</v>
      </c>
      <c r="D13" s="1" t="e">
        <f t="shared" si="3"/>
        <v>#DIV/0!</v>
      </c>
      <c r="E13" s="1">
        <f>COUNTIFS(Totaal!$B$2:$B$211,"Xmin=5",Totaal!$C$2:$C$211,"Controle",Totaal!$D$2:$D$211,A13)</f>
        <v>0</v>
      </c>
      <c r="F13" s="1" t="e">
        <f t="shared" si="1"/>
        <v>#DIV/0!</v>
      </c>
      <c r="G13" s="1" t="e">
        <f t="shared" si="4"/>
        <v>#DIV/0!</v>
      </c>
    </row>
    <row r="14" spans="1:7" x14ac:dyDescent="0.3">
      <c r="A14" s="1">
        <f t="shared" si="2"/>
        <v>12</v>
      </c>
      <c r="B14" s="1">
        <f>COUNTIFS(Totaal!$B$2:$B$211,"Xmin=5",Totaal!$C$2:$C$211,"Vertrouwen",Totaal!$D$2:$D$211,A14)</f>
        <v>0</v>
      </c>
      <c r="C14" s="1" t="e">
        <f t="shared" si="0"/>
        <v>#DIV/0!</v>
      </c>
      <c r="D14" s="1" t="e">
        <f t="shared" si="3"/>
        <v>#DIV/0!</v>
      </c>
      <c r="E14" s="1">
        <f>COUNTIFS(Totaal!$B$2:$B$211,"Xmin=5",Totaal!$C$2:$C$211,"Controle",Totaal!$D$2:$D$211,A14)</f>
        <v>0</v>
      </c>
      <c r="F14" s="1" t="e">
        <f t="shared" si="1"/>
        <v>#DIV/0!</v>
      </c>
      <c r="G14" s="1" t="e">
        <f t="shared" si="4"/>
        <v>#DIV/0!</v>
      </c>
    </row>
    <row r="15" spans="1:7" x14ac:dyDescent="0.3">
      <c r="A15" s="1">
        <f t="shared" si="2"/>
        <v>13</v>
      </c>
      <c r="B15" s="1">
        <f>COUNTIFS(Totaal!$B$2:$B$211,"Xmin=5",Totaal!$C$2:$C$211,"Vertrouwen",Totaal!$D$2:$D$211,A15)</f>
        <v>0</v>
      </c>
      <c r="C15" s="1" t="e">
        <f t="shared" si="0"/>
        <v>#DIV/0!</v>
      </c>
      <c r="D15" s="1" t="e">
        <f t="shared" si="3"/>
        <v>#DIV/0!</v>
      </c>
      <c r="E15" s="1">
        <f>COUNTIFS(Totaal!$B$2:$B$211,"Xmin=5",Totaal!$C$2:$C$211,"Controle",Totaal!$D$2:$D$211,A15)</f>
        <v>0</v>
      </c>
      <c r="F15" s="1" t="e">
        <f t="shared" si="1"/>
        <v>#DIV/0!</v>
      </c>
      <c r="G15" s="1" t="e">
        <f t="shared" si="4"/>
        <v>#DIV/0!</v>
      </c>
    </row>
    <row r="16" spans="1:7" x14ac:dyDescent="0.3">
      <c r="A16" s="1">
        <f t="shared" si="2"/>
        <v>14</v>
      </c>
      <c r="B16" s="1">
        <f>COUNTIFS(Totaal!$B$2:$B$211,"Xmin=5",Totaal!$C$2:$C$211,"Vertrouwen",Totaal!$D$2:$D$211,A16)</f>
        <v>0</v>
      </c>
      <c r="C16" s="1" t="e">
        <f t="shared" si="0"/>
        <v>#DIV/0!</v>
      </c>
      <c r="D16" s="1" t="e">
        <f t="shared" si="3"/>
        <v>#DIV/0!</v>
      </c>
      <c r="E16" s="1">
        <f>COUNTIFS(Totaal!$B$2:$B$211,"Xmin=5",Totaal!$C$2:$C$211,"Controle",Totaal!$D$2:$D$211,A16)</f>
        <v>0</v>
      </c>
      <c r="F16" s="1" t="e">
        <f t="shared" si="1"/>
        <v>#DIV/0!</v>
      </c>
      <c r="G16" s="1" t="e">
        <f t="shared" si="4"/>
        <v>#DIV/0!</v>
      </c>
    </row>
    <row r="17" spans="1:7" x14ac:dyDescent="0.3">
      <c r="A17" s="1">
        <f t="shared" si="2"/>
        <v>15</v>
      </c>
      <c r="B17" s="1">
        <f>COUNTIFS(Totaal!$B$2:$B$211,"Xmin=5",Totaal!$C$2:$C$211,"Vertrouwen",Totaal!$D$2:$D$211,A17)</f>
        <v>0</v>
      </c>
      <c r="C17" s="1" t="e">
        <f t="shared" si="0"/>
        <v>#DIV/0!</v>
      </c>
      <c r="D17" s="1" t="e">
        <f t="shared" si="3"/>
        <v>#DIV/0!</v>
      </c>
      <c r="E17" s="1">
        <f>COUNTIFS(Totaal!$B$2:$B$211,"Xmin=5",Totaal!$C$2:$C$211,"Controle",Totaal!$D$2:$D$211,A17)</f>
        <v>0</v>
      </c>
      <c r="F17" s="1" t="e">
        <f t="shared" si="1"/>
        <v>#DIV/0!</v>
      </c>
      <c r="G17" s="1" t="e">
        <f t="shared" si="4"/>
        <v>#DIV/0!</v>
      </c>
    </row>
    <row r="18" spans="1:7" x14ac:dyDescent="0.3">
      <c r="A18" s="1">
        <f t="shared" si="2"/>
        <v>16</v>
      </c>
      <c r="B18" s="1">
        <f>COUNTIFS(Totaal!$B$2:$B$211,"Xmin=5",Totaal!$C$2:$C$211,"Vertrouwen",Totaal!$D$2:$D$211,A18)</f>
        <v>0</v>
      </c>
      <c r="C18" s="1" t="e">
        <f t="shared" si="0"/>
        <v>#DIV/0!</v>
      </c>
      <c r="D18" s="1" t="e">
        <f t="shared" si="3"/>
        <v>#DIV/0!</v>
      </c>
      <c r="E18" s="1">
        <f>COUNTIFS(Totaal!$B$2:$B$211,"Xmin=5",Totaal!$C$2:$C$211,"Controle",Totaal!$D$2:$D$211,A18)</f>
        <v>0</v>
      </c>
      <c r="F18" s="1" t="e">
        <f t="shared" si="1"/>
        <v>#DIV/0!</v>
      </c>
      <c r="G18" s="1" t="e">
        <f t="shared" si="4"/>
        <v>#DIV/0!</v>
      </c>
    </row>
    <row r="19" spans="1:7" x14ac:dyDescent="0.3">
      <c r="A19" s="1">
        <f t="shared" si="2"/>
        <v>17</v>
      </c>
      <c r="B19" s="1">
        <f>COUNTIFS(Totaal!$B$2:$B$211,"Xmin=5",Totaal!$C$2:$C$211,"Vertrouwen",Totaal!$D$2:$D$211,A19)</f>
        <v>0</v>
      </c>
      <c r="C19" s="1" t="e">
        <f t="shared" si="0"/>
        <v>#DIV/0!</v>
      </c>
      <c r="D19" s="1" t="e">
        <f t="shared" si="3"/>
        <v>#DIV/0!</v>
      </c>
      <c r="E19" s="1">
        <f>COUNTIFS(Totaal!$B$2:$B$211,"Xmin=5",Totaal!$C$2:$C$211,"Controle",Totaal!$D$2:$D$211,A19)</f>
        <v>0</v>
      </c>
      <c r="F19" s="1" t="e">
        <f t="shared" si="1"/>
        <v>#DIV/0!</v>
      </c>
      <c r="G19" s="1" t="e">
        <f t="shared" si="4"/>
        <v>#DIV/0!</v>
      </c>
    </row>
    <row r="20" spans="1:7" x14ac:dyDescent="0.3">
      <c r="A20" s="1">
        <f t="shared" si="2"/>
        <v>18</v>
      </c>
      <c r="B20" s="1">
        <f>COUNTIFS(Totaal!$B$2:$B$211,"Xmin=5",Totaal!$C$2:$C$211,"Vertrouwen",Totaal!$D$2:$D$211,A20)</f>
        <v>0</v>
      </c>
      <c r="C20" s="1" t="e">
        <f t="shared" si="0"/>
        <v>#DIV/0!</v>
      </c>
      <c r="D20" s="1" t="e">
        <f t="shared" si="3"/>
        <v>#DIV/0!</v>
      </c>
      <c r="E20" s="1">
        <f>COUNTIFS(Totaal!$B$2:$B$211,"Xmin=5",Totaal!$C$2:$C$211,"Controle",Totaal!$D$2:$D$211,A20)</f>
        <v>0</v>
      </c>
      <c r="F20" s="1" t="e">
        <f t="shared" si="1"/>
        <v>#DIV/0!</v>
      </c>
      <c r="G20" s="1" t="e">
        <f t="shared" si="4"/>
        <v>#DIV/0!</v>
      </c>
    </row>
    <row r="21" spans="1:7" x14ac:dyDescent="0.3">
      <c r="A21" s="1">
        <f t="shared" si="2"/>
        <v>19</v>
      </c>
      <c r="B21" s="1">
        <f>COUNTIFS(Totaal!$B$2:$B$211,"Xmin=5",Totaal!$C$2:$C$211,"Vertrouwen",Totaal!$D$2:$D$211,A21)</f>
        <v>0</v>
      </c>
      <c r="C21" s="1" t="e">
        <f t="shared" si="0"/>
        <v>#DIV/0!</v>
      </c>
      <c r="D21" s="1" t="e">
        <f t="shared" si="3"/>
        <v>#DIV/0!</v>
      </c>
      <c r="E21" s="1">
        <f>COUNTIFS(Totaal!$B$2:$B$211,"Xmin=5",Totaal!$C$2:$C$211,"Controle",Totaal!$D$2:$D$211,A21)</f>
        <v>0</v>
      </c>
      <c r="F21" s="1" t="e">
        <f t="shared" si="1"/>
        <v>#DIV/0!</v>
      </c>
      <c r="G21" s="1" t="e">
        <f t="shared" si="4"/>
        <v>#DIV/0!</v>
      </c>
    </row>
    <row r="22" spans="1:7" x14ac:dyDescent="0.3">
      <c r="A22" s="1">
        <f t="shared" si="2"/>
        <v>20</v>
      </c>
      <c r="B22" s="1">
        <f>COUNTIFS(Totaal!$B$2:$B$211,"Xmin=5",Totaal!$C$2:$C$211,"Vertrouwen",Totaal!$D$2:$D$211,A22)</f>
        <v>0</v>
      </c>
      <c r="C22" s="1" t="e">
        <f t="shared" si="0"/>
        <v>#DIV/0!</v>
      </c>
      <c r="D22" s="1" t="e">
        <f t="shared" si="3"/>
        <v>#DIV/0!</v>
      </c>
      <c r="E22" s="1">
        <f>COUNTIFS(Totaal!$B$2:$B$211,"Xmin=5",Totaal!$C$2:$C$211,"Controle",Totaal!$D$2:$D$211,A22)</f>
        <v>0</v>
      </c>
      <c r="F22" s="1" t="e">
        <f t="shared" si="1"/>
        <v>#DIV/0!</v>
      </c>
      <c r="G22" s="1" t="e">
        <f t="shared" si="4"/>
        <v>#DIV/0!</v>
      </c>
    </row>
    <row r="23" spans="1:7" x14ac:dyDescent="0.3">
      <c r="A23" s="1">
        <f t="shared" si="2"/>
        <v>21</v>
      </c>
      <c r="B23" s="1">
        <f>COUNTIFS(Totaal!$B$2:$B$211,"Xmin=5",Totaal!$C$2:$C$211,"Vertrouwen",Totaal!$D$2:$D$211,A23)</f>
        <v>0</v>
      </c>
      <c r="C23" s="1" t="e">
        <f t="shared" si="0"/>
        <v>#DIV/0!</v>
      </c>
      <c r="D23" s="1" t="e">
        <f t="shared" si="3"/>
        <v>#DIV/0!</v>
      </c>
      <c r="E23" s="1">
        <f>COUNTIFS(Totaal!$B$2:$B$211,"Xmin=5",Totaal!$C$2:$C$211,"Controle",Totaal!$D$2:$D$211,A23)</f>
        <v>0</v>
      </c>
      <c r="F23" s="1" t="e">
        <f t="shared" si="1"/>
        <v>#DIV/0!</v>
      </c>
      <c r="G23" s="1" t="e">
        <f t="shared" si="4"/>
        <v>#DIV/0!</v>
      </c>
    </row>
    <row r="24" spans="1:7" x14ac:dyDescent="0.3">
      <c r="A24" s="1">
        <f t="shared" si="2"/>
        <v>22</v>
      </c>
      <c r="B24" s="1">
        <f>COUNTIFS(Totaal!$B$2:$B$211,"Xmin=5",Totaal!$C$2:$C$211,"Vertrouwen",Totaal!$D$2:$D$211,A24)</f>
        <v>0</v>
      </c>
      <c r="C24" s="1" t="e">
        <f t="shared" si="0"/>
        <v>#DIV/0!</v>
      </c>
      <c r="D24" s="1" t="e">
        <f t="shared" si="3"/>
        <v>#DIV/0!</v>
      </c>
      <c r="E24" s="1">
        <f>COUNTIFS(Totaal!$B$2:$B$211,"Xmin=5",Totaal!$C$2:$C$211,"Controle",Totaal!$D$2:$D$211,A24)</f>
        <v>0</v>
      </c>
      <c r="F24" s="1" t="e">
        <f t="shared" si="1"/>
        <v>#DIV/0!</v>
      </c>
      <c r="G24" s="1" t="e">
        <f t="shared" si="4"/>
        <v>#DIV/0!</v>
      </c>
    </row>
    <row r="25" spans="1:7" x14ac:dyDescent="0.3">
      <c r="A25" s="1">
        <f t="shared" si="2"/>
        <v>23</v>
      </c>
      <c r="B25" s="1">
        <f>COUNTIFS(Totaal!$B$2:$B$211,"Xmin=5",Totaal!$C$2:$C$211,"Vertrouwen",Totaal!$D$2:$D$211,A25)</f>
        <v>0</v>
      </c>
      <c r="C25" s="1" t="e">
        <f t="shared" si="0"/>
        <v>#DIV/0!</v>
      </c>
      <c r="D25" s="1" t="e">
        <f t="shared" si="3"/>
        <v>#DIV/0!</v>
      </c>
      <c r="E25" s="1">
        <f>COUNTIFS(Totaal!$B$2:$B$211,"Xmin=5",Totaal!$C$2:$C$211,"Controle",Totaal!$D$2:$D$211,A25)</f>
        <v>0</v>
      </c>
      <c r="F25" s="1" t="e">
        <f t="shared" si="1"/>
        <v>#DIV/0!</v>
      </c>
      <c r="G25" s="1" t="e">
        <f t="shared" si="4"/>
        <v>#DIV/0!</v>
      </c>
    </row>
    <row r="26" spans="1:7" x14ac:dyDescent="0.3">
      <c r="A26" s="1">
        <f t="shared" si="2"/>
        <v>24</v>
      </c>
      <c r="B26" s="1">
        <f>COUNTIFS(Totaal!$B$2:$B$211,"Xmin=5",Totaal!$C$2:$C$211,"Vertrouwen",Totaal!$D$2:$D$211,A26)</f>
        <v>0</v>
      </c>
      <c r="C26" s="1" t="e">
        <f t="shared" si="0"/>
        <v>#DIV/0!</v>
      </c>
      <c r="D26" s="1" t="e">
        <f t="shared" si="3"/>
        <v>#DIV/0!</v>
      </c>
      <c r="E26" s="1">
        <f>COUNTIFS(Totaal!$B$2:$B$211,"Xmin=5",Totaal!$C$2:$C$211,"Controle",Totaal!$D$2:$D$211,A26)</f>
        <v>0</v>
      </c>
      <c r="F26" s="1" t="e">
        <f t="shared" si="1"/>
        <v>#DIV/0!</v>
      </c>
      <c r="G26" s="1" t="e">
        <f t="shared" si="4"/>
        <v>#DIV/0!</v>
      </c>
    </row>
    <row r="27" spans="1:7" x14ac:dyDescent="0.3">
      <c r="A27" s="1">
        <f t="shared" si="2"/>
        <v>25</v>
      </c>
      <c r="B27" s="1">
        <f>COUNTIFS(Totaal!$B$2:$B$211,"Xmin=5",Totaal!$C$2:$C$211,"Vertrouwen",Totaal!$D$2:$D$211,A27)</f>
        <v>0</v>
      </c>
      <c r="C27" s="1" t="e">
        <f t="shared" si="0"/>
        <v>#DIV/0!</v>
      </c>
      <c r="D27" s="1" t="e">
        <f t="shared" si="3"/>
        <v>#DIV/0!</v>
      </c>
      <c r="E27" s="1">
        <f>COUNTIFS(Totaal!$B$2:$B$211,"Xmin=5",Totaal!$C$2:$C$211,"Controle",Totaal!$D$2:$D$211,A27)</f>
        <v>0</v>
      </c>
      <c r="F27" s="1" t="e">
        <f t="shared" si="1"/>
        <v>#DIV/0!</v>
      </c>
      <c r="G27" s="1" t="e">
        <f t="shared" si="4"/>
        <v>#DIV/0!</v>
      </c>
    </row>
    <row r="28" spans="1:7" x14ac:dyDescent="0.3">
      <c r="A28" s="1">
        <f t="shared" si="2"/>
        <v>26</v>
      </c>
      <c r="B28" s="1">
        <f>COUNTIFS(Totaal!$B$2:$B$211,"Xmin=5",Totaal!$C$2:$C$211,"Vertrouwen",Totaal!$D$2:$D$211,A28)</f>
        <v>0</v>
      </c>
      <c r="C28" s="1" t="e">
        <f t="shared" si="0"/>
        <v>#DIV/0!</v>
      </c>
      <c r="D28" s="1" t="e">
        <f t="shared" si="3"/>
        <v>#DIV/0!</v>
      </c>
      <c r="E28" s="1">
        <f>COUNTIFS(Totaal!$B$2:$B$211,"Xmin=5",Totaal!$C$2:$C$211,"Controle",Totaal!$D$2:$D$211,A28)</f>
        <v>0</v>
      </c>
      <c r="F28" s="1" t="e">
        <f t="shared" si="1"/>
        <v>#DIV/0!</v>
      </c>
      <c r="G28" s="1" t="e">
        <f t="shared" si="4"/>
        <v>#DIV/0!</v>
      </c>
    </row>
    <row r="29" spans="1:7" x14ac:dyDescent="0.3">
      <c r="A29" s="1">
        <f t="shared" si="2"/>
        <v>27</v>
      </c>
      <c r="B29" s="1">
        <f>COUNTIFS(Totaal!$B$2:$B$211,"Xmin=5",Totaal!$C$2:$C$211,"Vertrouwen",Totaal!$D$2:$D$211,A29)</f>
        <v>0</v>
      </c>
      <c r="C29" s="1" t="e">
        <f t="shared" si="0"/>
        <v>#DIV/0!</v>
      </c>
      <c r="D29" s="1" t="e">
        <f t="shared" si="3"/>
        <v>#DIV/0!</v>
      </c>
      <c r="E29" s="1">
        <f>COUNTIFS(Totaal!$B$2:$B$211,"Xmin=5",Totaal!$C$2:$C$211,"Controle",Totaal!$D$2:$D$211,A29)</f>
        <v>0</v>
      </c>
      <c r="F29" s="1" t="e">
        <f t="shared" si="1"/>
        <v>#DIV/0!</v>
      </c>
      <c r="G29" s="1" t="e">
        <f t="shared" si="4"/>
        <v>#DIV/0!</v>
      </c>
    </row>
    <row r="30" spans="1:7" x14ac:dyDescent="0.3">
      <c r="A30" s="1">
        <f t="shared" si="2"/>
        <v>28</v>
      </c>
      <c r="B30" s="1">
        <f>COUNTIFS(Totaal!$B$2:$B$211,"Xmin=5",Totaal!$C$2:$C$211,"Vertrouwen",Totaal!$D$2:$D$211,A30)</f>
        <v>0</v>
      </c>
      <c r="C30" s="1" t="e">
        <f t="shared" si="0"/>
        <v>#DIV/0!</v>
      </c>
      <c r="D30" s="1" t="e">
        <f t="shared" si="3"/>
        <v>#DIV/0!</v>
      </c>
      <c r="E30" s="1">
        <f>COUNTIFS(Totaal!$B$2:$B$211,"Xmin=5",Totaal!$C$2:$C$211,"Controle",Totaal!$D$2:$D$211,A30)</f>
        <v>0</v>
      </c>
      <c r="F30" s="1" t="e">
        <f t="shared" si="1"/>
        <v>#DIV/0!</v>
      </c>
      <c r="G30" s="1" t="e">
        <f t="shared" si="4"/>
        <v>#DIV/0!</v>
      </c>
    </row>
    <row r="31" spans="1:7" x14ac:dyDescent="0.3">
      <c r="A31" s="1">
        <f t="shared" si="2"/>
        <v>29</v>
      </c>
      <c r="B31" s="1">
        <f>COUNTIFS(Totaal!$B$2:$B$211,"Xmin=5",Totaal!$C$2:$C$211,"Vertrouwen",Totaal!$D$2:$D$211,A31)</f>
        <v>0</v>
      </c>
      <c r="C31" s="1" t="e">
        <f t="shared" si="0"/>
        <v>#DIV/0!</v>
      </c>
      <c r="D31" s="1" t="e">
        <f t="shared" si="3"/>
        <v>#DIV/0!</v>
      </c>
      <c r="E31" s="1">
        <f>COUNTIFS(Totaal!$B$2:$B$211,"Xmin=5",Totaal!$C$2:$C$211,"Controle",Totaal!$D$2:$D$211,A31)</f>
        <v>0</v>
      </c>
      <c r="F31" s="1" t="e">
        <f t="shared" si="1"/>
        <v>#DIV/0!</v>
      </c>
      <c r="G31" s="1" t="e">
        <f t="shared" si="4"/>
        <v>#DIV/0!</v>
      </c>
    </row>
    <row r="32" spans="1:7" x14ac:dyDescent="0.3">
      <c r="A32" s="1">
        <f t="shared" si="2"/>
        <v>30</v>
      </c>
      <c r="B32" s="1">
        <f>COUNTIFS(Totaal!$B$2:$B$211,"Xmin=5",Totaal!$C$2:$C$211,"Vertrouwen",Totaal!$D$2:$D$211,A32)</f>
        <v>0</v>
      </c>
      <c r="C32" s="1" t="e">
        <f t="shared" si="0"/>
        <v>#DIV/0!</v>
      </c>
      <c r="D32" s="1" t="e">
        <f t="shared" si="3"/>
        <v>#DIV/0!</v>
      </c>
      <c r="E32" s="1">
        <f>COUNTIFS(Totaal!$B$2:$B$211,"Xmin=5",Totaal!$C$2:$C$211,"Controle",Totaal!$D$2:$D$211,A32)</f>
        <v>0</v>
      </c>
      <c r="F32" s="1" t="e">
        <f t="shared" si="1"/>
        <v>#DIV/0!</v>
      </c>
      <c r="G32" s="1" t="e">
        <f t="shared" si="4"/>
        <v>#DIV/0!</v>
      </c>
    </row>
    <row r="33" spans="1:7" x14ac:dyDescent="0.3">
      <c r="A33" s="1">
        <f t="shared" si="2"/>
        <v>31</v>
      </c>
      <c r="B33" s="1">
        <f>COUNTIFS(Totaal!$B$2:$B$211,"Xmin=5",Totaal!$C$2:$C$211,"Vertrouwen",Totaal!$D$2:$D$211,A33)</f>
        <v>0</v>
      </c>
      <c r="C33" s="1" t="e">
        <f t="shared" si="0"/>
        <v>#DIV/0!</v>
      </c>
      <c r="D33" s="1" t="e">
        <f t="shared" si="3"/>
        <v>#DIV/0!</v>
      </c>
      <c r="E33" s="1">
        <f>COUNTIFS(Totaal!$B$2:$B$211,"Xmin=5",Totaal!$C$2:$C$211,"Controle",Totaal!$D$2:$D$211,A33)</f>
        <v>0</v>
      </c>
      <c r="F33" s="1" t="e">
        <f t="shared" si="1"/>
        <v>#DIV/0!</v>
      </c>
      <c r="G33" s="1" t="e">
        <f t="shared" si="4"/>
        <v>#DIV/0!</v>
      </c>
    </row>
    <row r="34" spans="1:7" x14ac:dyDescent="0.3">
      <c r="A34" s="1">
        <f t="shared" si="2"/>
        <v>32</v>
      </c>
      <c r="B34" s="1">
        <f>COUNTIFS(Totaal!$B$2:$B$211,"Xmin=5",Totaal!$C$2:$C$211,"Vertrouwen",Totaal!$D$2:$D$211,A34)</f>
        <v>0</v>
      </c>
      <c r="C34" s="1" t="e">
        <f t="shared" si="0"/>
        <v>#DIV/0!</v>
      </c>
      <c r="D34" s="1" t="e">
        <f t="shared" si="3"/>
        <v>#DIV/0!</v>
      </c>
      <c r="E34" s="1">
        <f>COUNTIFS(Totaal!$B$2:$B$211,"Xmin=5",Totaal!$C$2:$C$211,"Controle",Totaal!$D$2:$D$211,A34)</f>
        <v>0</v>
      </c>
      <c r="F34" s="1" t="e">
        <f t="shared" si="1"/>
        <v>#DIV/0!</v>
      </c>
      <c r="G34" s="1" t="e">
        <f t="shared" si="4"/>
        <v>#DIV/0!</v>
      </c>
    </row>
    <row r="35" spans="1:7" x14ac:dyDescent="0.3">
      <c r="A35" s="1">
        <f t="shared" si="2"/>
        <v>33</v>
      </c>
      <c r="B35" s="1">
        <f>COUNTIFS(Totaal!$B$2:$B$211,"Xmin=5",Totaal!$C$2:$C$211,"Vertrouwen",Totaal!$D$2:$D$211,A35)</f>
        <v>0</v>
      </c>
      <c r="C35" s="1" t="e">
        <f t="shared" si="0"/>
        <v>#DIV/0!</v>
      </c>
      <c r="D35" s="1" t="e">
        <f t="shared" si="3"/>
        <v>#DIV/0!</v>
      </c>
      <c r="E35" s="1">
        <f>COUNTIFS(Totaal!$B$2:$B$211,"Xmin=5",Totaal!$C$2:$C$211,"Controle",Totaal!$D$2:$D$211,A35)</f>
        <v>0</v>
      </c>
      <c r="F35" s="1" t="e">
        <f t="shared" si="1"/>
        <v>#DIV/0!</v>
      </c>
      <c r="G35" s="1" t="e">
        <f t="shared" si="4"/>
        <v>#DIV/0!</v>
      </c>
    </row>
    <row r="36" spans="1:7" x14ac:dyDescent="0.3">
      <c r="A36" s="1">
        <f t="shared" si="2"/>
        <v>34</v>
      </c>
      <c r="B36" s="1">
        <f>COUNTIFS(Totaal!$B$2:$B$211,"Xmin=5",Totaal!$C$2:$C$211,"Vertrouwen",Totaal!$D$2:$D$211,A36)</f>
        <v>0</v>
      </c>
      <c r="C36" s="1" t="e">
        <f t="shared" si="0"/>
        <v>#DIV/0!</v>
      </c>
      <c r="D36" s="1" t="e">
        <f t="shared" si="3"/>
        <v>#DIV/0!</v>
      </c>
      <c r="E36" s="1">
        <f>COUNTIFS(Totaal!$B$2:$B$211,"Xmin=5",Totaal!$C$2:$C$211,"Controle",Totaal!$D$2:$D$211,A36)</f>
        <v>0</v>
      </c>
      <c r="F36" s="1" t="e">
        <f t="shared" si="1"/>
        <v>#DIV/0!</v>
      </c>
      <c r="G36" s="1" t="e">
        <f t="shared" si="4"/>
        <v>#DIV/0!</v>
      </c>
    </row>
    <row r="37" spans="1:7" x14ac:dyDescent="0.3">
      <c r="A37" s="1">
        <f t="shared" si="2"/>
        <v>35</v>
      </c>
      <c r="B37" s="1">
        <f>COUNTIFS(Totaal!$B$2:$B$211,"Xmin=5",Totaal!$C$2:$C$211,"Vertrouwen",Totaal!$D$2:$D$211,A37)</f>
        <v>0</v>
      </c>
      <c r="C37" s="1" t="e">
        <f t="shared" si="0"/>
        <v>#DIV/0!</v>
      </c>
      <c r="D37" s="1" t="e">
        <f t="shared" si="3"/>
        <v>#DIV/0!</v>
      </c>
      <c r="E37" s="1">
        <f>COUNTIFS(Totaal!$B$2:$B$211,"Xmin=5",Totaal!$C$2:$C$211,"Controle",Totaal!$D$2:$D$211,A37)</f>
        <v>0</v>
      </c>
      <c r="F37" s="1" t="e">
        <f t="shared" si="1"/>
        <v>#DIV/0!</v>
      </c>
      <c r="G37" s="1" t="e">
        <f t="shared" si="4"/>
        <v>#DIV/0!</v>
      </c>
    </row>
    <row r="38" spans="1:7" x14ac:dyDescent="0.3">
      <c r="A38" s="1">
        <f t="shared" si="2"/>
        <v>36</v>
      </c>
      <c r="B38" s="1">
        <f>COUNTIFS(Totaal!$B$2:$B$211,"Xmin=5",Totaal!$C$2:$C$211,"Vertrouwen",Totaal!$D$2:$D$211,A38)</f>
        <v>0</v>
      </c>
      <c r="C38" s="1" t="e">
        <f t="shared" si="0"/>
        <v>#DIV/0!</v>
      </c>
      <c r="D38" s="1" t="e">
        <f t="shared" si="3"/>
        <v>#DIV/0!</v>
      </c>
      <c r="E38" s="1">
        <f>COUNTIFS(Totaal!$B$2:$B$211,"Xmin=5",Totaal!$C$2:$C$211,"Controle",Totaal!$D$2:$D$211,A38)</f>
        <v>0</v>
      </c>
      <c r="F38" s="1" t="e">
        <f t="shared" si="1"/>
        <v>#DIV/0!</v>
      </c>
      <c r="G38" s="1" t="e">
        <f t="shared" si="4"/>
        <v>#DIV/0!</v>
      </c>
    </row>
    <row r="39" spans="1:7" x14ac:dyDescent="0.3">
      <c r="A39" s="1">
        <f t="shared" si="2"/>
        <v>37</v>
      </c>
      <c r="B39" s="1">
        <f>COUNTIFS(Totaal!$B$2:$B$211,"Xmin=5",Totaal!$C$2:$C$211,"Vertrouwen",Totaal!$D$2:$D$211,A39)</f>
        <v>0</v>
      </c>
      <c r="C39" s="1" t="e">
        <f t="shared" si="0"/>
        <v>#DIV/0!</v>
      </c>
      <c r="D39" s="1" t="e">
        <f t="shared" si="3"/>
        <v>#DIV/0!</v>
      </c>
      <c r="E39" s="1">
        <f>COUNTIFS(Totaal!$B$2:$B$211,"Xmin=5",Totaal!$C$2:$C$211,"Controle",Totaal!$D$2:$D$211,A39)</f>
        <v>0</v>
      </c>
      <c r="F39" s="1" t="e">
        <f t="shared" si="1"/>
        <v>#DIV/0!</v>
      </c>
      <c r="G39" s="1" t="e">
        <f t="shared" si="4"/>
        <v>#DIV/0!</v>
      </c>
    </row>
    <row r="40" spans="1:7" x14ac:dyDescent="0.3">
      <c r="A40" s="1">
        <f t="shared" si="2"/>
        <v>38</v>
      </c>
      <c r="B40" s="1">
        <f>COUNTIFS(Totaal!$B$2:$B$211,"Xmin=5",Totaal!$C$2:$C$211,"Vertrouwen",Totaal!$D$2:$D$211,A40)</f>
        <v>0</v>
      </c>
      <c r="C40" s="1" t="e">
        <f t="shared" si="0"/>
        <v>#DIV/0!</v>
      </c>
      <c r="D40" s="1" t="e">
        <f t="shared" si="3"/>
        <v>#DIV/0!</v>
      </c>
      <c r="E40" s="1">
        <f>COUNTIFS(Totaal!$B$2:$B$211,"Xmin=5",Totaal!$C$2:$C$211,"Controle",Totaal!$D$2:$D$211,A40)</f>
        <v>0</v>
      </c>
      <c r="F40" s="1" t="e">
        <f t="shared" si="1"/>
        <v>#DIV/0!</v>
      </c>
      <c r="G40" s="1" t="e">
        <f t="shared" si="4"/>
        <v>#DIV/0!</v>
      </c>
    </row>
    <row r="41" spans="1:7" x14ac:dyDescent="0.3">
      <c r="A41" s="1">
        <f t="shared" si="2"/>
        <v>39</v>
      </c>
      <c r="B41" s="1">
        <f>COUNTIFS(Totaal!$B$2:$B$211,"Xmin=5",Totaal!$C$2:$C$211,"Vertrouwen",Totaal!$D$2:$D$211,A41)</f>
        <v>0</v>
      </c>
      <c r="C41" s="1" t="e">
        <f t="shared" si="0"/>
        <v>#DIV/0!</v>
      </c>
      <c r="D41" s="1" t="e">
        <f t="shared" si="3"/>
        <v>#DIV/0!</v>
      </c>
      <c r="E41" s="1">
        <f>COUNTIFS(Totaal!$B$2:$B$211,"Xmin=5",Totaal!$C$2:$C$211,"Controle",Totaal!$D$2:$D$211,A41)</f>
        <v>0</v>
      </c>
      <c r="F41" s="1" t="e">
        <f t="shared" si="1"/>
        <v>#DIV/0!</v>
      </c>
      <c r="G41" s="1" t="e">
        <f t="shared" si="4"/>
        <v>#DIV/0!</v>
      </c>
    </row>
    <row r="42" spans="1:7" x14ac:dyDescent="0.3">
      <c r="A42" s="1">
        <f t="shared" si="2"/>
        <v>40</v>
      </c>
      <c r="B42" s="1">
        <f>COUNTIFS(Totaal!$B$2:$B$211,"Xmin=5",Totaal!$C$2:$C$211,"Vertrouwen",Totaal!$D$2:$D$211,A42)</f>
        <v>0</v>
      </c>
      <c r="C42" s="1" t="e">
        <f t="shared" si="0"/>
        <v>#DIV/0!</v>
      </c>
      <c r="D42" s="1" t="e">
        <f t="shared" si="3"/>
        <v>#DIV/0!</v>
      </c>
      <c r="E42" s="1">
        <f>COUNTIFS(Totaal!$B$2:$B$211,"Xmin=5",Totaal!$C$2:$C$211,"Controle",Totaal!$D$2:$D$211,A42)</f>
        <v>0</v>
      </c>
      <c r="F42" s="1" t="e">
        <f t="shared" si="1"/>
        <v>#DIV/0!</v>
      </c>
      <c r="G42" s="1" t="e">
        <f t="shared" si="4"/>
        <v>#DIV/0!</v>
      </c>
    </row>
    <row r="43" spans="1:7" x14ac:dyDescent="0.3">
      <c r="A43" s="1">
        <f t="shared" si="2"/>
        <v>41</v>
      </c>
      <c r="B43" s="1">
        <f>COUNTIFS(Totaal!$B$2:$B$211,"Xmin=5",Totaal!$C$2:$C$211,"Vertrouwen",Totaal!$D$2:$D$211,A43)</f>
        <v>0</v>
      </c>
      <c r="C43" s="1" t="e">
        <f t="shared" si="0"/>
        <v>#DIV/0!</v>
      </c>
      <c r="D43" s="1" t="e">
        <f t="shared" si="3"/>
        <v>#DIV/0!</v>
      </c>
      <c r="E43" s="1">
        <f>COUNTIFS(Totaal!$B$2:$B$211,"Xmin=5",Totaal!$C$2:$C$211,"Controle",Totaal!$D$2:$D$211,A43)</f>
        <v>0</v>
      </c>
      <c r="F43" s="1" t="e">
        <f t="shared" si="1"/>
        <v>#DIV/0!</v>
      </c>
      <c r="G43" s="1" t="e">
        <f t="shared" si="4"/>
        <v>#DIV/0!</v>
      </c>
    </row>
    <row r="44" spans="1:7" x14ac:dyDescent="0.3">
      <c r="A44" s="1">
        <f t="shared" si="2"/>
        <v>42</v>
      </c>
      <c r="B44" s="1">
        <f>COUNTIFS(Totaal!$B$2:$B$211,"Xmin=5",Totaal!$C$2:$C$211,"Vertrouwen",Totaal!$D$2:$D$211,A44)</f>
        <v>0</v>
      </c>
      <c r="C44" s="1" t="e">
        <f t="shared" si="0"/>
        <v>#DIV/0!</v>
      </c>
      <c r="D44" s="1" t="e">
        <f t="shared" si="3"/>
        <v>#DIV/0!</v>
      </c>
      <c r="E44" s="1">
        <f>COUNTIFS(Totaal!$B$2:$B$211,"Xmin=5",Totaal!$C$2:$C$211,"Controle",Totaal!$D$2:$D$211,A44)</f>
        <v>0</v>
      </c>
      <c r="F44" s="1" t="e">
        <f t="shared" si="1"/>
        <v>#DIV/0!</v>
      </c>
      <c r="G44" s="1" t="e">
        <f t="shared" si="4"/>
        <v>#DIV/0!</v>
      </c>
    </row>
    <row r="45" spans="1:7" x14ac:dyDescent="0.3">
      <c r="A45" s="1">
        <f t="shared" si="2"/>
        <v>43</v>
      </c>
      <c r="B45" s="1">
        <f>COUNTIFS(Totaal!$B$2:$B$211,"Xmin=5",Totaal!$C$2:$C$211,"Vertrouwen",Totaal!$D$2:$D$211,A45)</f>
        <v>0</v>
      </c>
      <c r="C45" s="1" t="e">
        <f t="shared" si="0"/>
        <v>#DIV/0!</v>
      </c>
      <c r="D45" s="1" t="e">
        <f t="shared" si="3"/>
        <v>#DIV/0!</v>
      </c>
      <c r="E45" s="1">
        <f>COUNTIFS(Totaal!$B$2:$B$211,"Xmin=5",Totaal!$C$2:$C$211,"Controle",Totaal!$D$2:$D$211,A45)</f>
        <v>0</v>
      </c>
      <c r="F45" s="1" t="e">
        <f t="shared" si="1"/>
        <v>#DIV/0!</v>
      </c>
      <c r="G45" s="1" t="e">
        <f t="shared" si="4"/>
        <v>#DIV/0!</v>
      </c>
    </row>
    <row r="46" spans="1:7" x14ac:dyDescent="0.3">
      <c r="A46" s="1">
        <f t="shared" si="2"/>
        <v>44</v>
      </c>
      <c r="B46" s="1">
        <f>COUNTIFS(Totaal!$B$2:$B$211,"Xmin=5",Totaal!$C$2:$C$211,"Vertrouwen",Totaal!$D$2:$D$211,A46)</f>
        <v>0</v>
      </c>
      <c r="C46" s="1" t="e">
        <f t="shared" si="0"/>
        <v>#DIV/0!</v>
      </c>
      <c r="D46" s="1" t="e">
        <f t="shared" si="3"/>
        <v>#DIV/0!</v>
      </c>
      <c r="E46" s="1">
        <f>COUNTIFS(Totaal!$B$2:$B$211,"Xmin=5",Totaal!$C$2:$C$211,"Controle",Totaal!$D$2:$D$211,A46)</f>
        <v>0</v>
      </c>
      <c r="F46" s="1" t="e">
        <f t="shared" si="1"/>
        <v>#DIV/0!</v>
      </c>
      <c r="G46" s="1" t="e">
        <f t="shared" si="4"/>
        <v>#DIV/0!</v>
      </c>
    </row>
    <row r="47" spans="1:7" x14ac:dyDescent="0.3">
      <c r="A47" s="1">
        <f t="shared" si="2"/>
        <v>45</v>
      </c>
      <c r="B47" s="1">
        <f>COUNTIFS(Totaal!$B$2:$B$211,"Xmin=5",Totaal!$C$2:$C$211,"Vertrouwen",Totaal!$D$2:$D$211,A47)</f>
        <v>0</v>
      </c>
      <c r="C47" s="1" t="e">
        <f t="shared" si="0"/>
        <v>#DIV/0!</v>
      </c>
      <c r="D47" s="1" t="e">
        <f t="shared" si="3"/>
        <v>#DIV/0!</v>
      </c>
      <c r="E47" s="1">
        <f>COUNTIFS(Totaal!$B$2:$B$211,"Xmin=5",Totaal!$C$2:$C$211,"Controle",Totaal!$D$2:$D$211,A47)</f>
        <v>0</v>
      </c>
      <c r="F47" s="1" t="e">
        <f t="shared" si="1"/>
        <v>#DIV/0!</v>
      </c>
      <c r="G47" s="1" t="e">
        <f t="shared" si="4"/>
        <v>#DIV/0!</v>
      </c>
    </row>
    <row r="48" spans="1:7" x14ac:dyDescent="0.3">
      <c r="A48" s="1">
        <f t="shared" si="2"/>
        <v>46</v>
      </c>
      <c r="B48" s="1">
        <f>COUNTIFS(Totaal!$B$2:$B$211,"Xmin=5",Totaal!$C$2:$C$211,"Vertrouwen",Totaal!$D$2:$D$211,A48)</f>
        <v>0</v>
      </c>
      <c r="C48" s="1" t="e">
        <f t="shared" si="0"/>
        <v>#DIV/0!</v>
      </c>
      <c r="D48" s="1" t="e">
        <f t="shared" si="3"/>
        <v>#DIV/0!</v>
      </c>
      <c r="E48" s="1">
        <f>COUNTIFS(Totaal!$B$2:$B$211,"Xmin=5",Totaal!$C$2:$C$211,"Controle",Totaal!$D$2:$D$211,A48)</f>
        <v>0</v>
      </c>
      <c r="F48" s="1" t="e">
        <f t="shared" si="1"/>
        <v>#DIV/0!</v>
      </c>
      <c r="G48" s="1" t="e">
        <f t="shared" si="4"/>
        <v>#DIV/0!</v>
      </c>
    </row>
    <row r="49" spans="1:7" x14ac:dyDescent="0.3">
      <c r="A49" s="1">
        <f t="shared" si="2"/>
        <v>47</v>
      </c>
      <c r="B49" s="1">
        <f>COUNTIFS(Totaal!$B$2:$B$211,"Xmin=5",Totaal!$C$2:$C$211,"Vertrouwen",Totaal!$D$2:$D$211,A49)</f>
        <v>0</v>
      </c>
      <c r="C49" s="1" t="e">
        <f t="shared" si="0"/>
        <v>#DIV/0!</v>
      </c>
      <c r="D49" s="1" t="e">
        <f t="shared" si="3"/>
        <v>#DIV/0!</v>
      </c>
      <c r="E49" s="1">
        <f>COUNTIFS(Totaal!$B$2:$B$211,"Xmin=5",Totaal!$C$2:$C$211,"Controle",Totaal!$D$2:$D$211,A49)</f>
        <v>0</v>
      </c>
      <c r="F49" s="1" t="e">
        <f t="shared" si="1"/>
        <v>#DIV/0!</v>
      </c>
      <c r="G49" s="1" t="e">
        <f t="shared" si="4"/>
        <v>#DIV/0!</v>
      </c>
    </row>
    <row r="50" spans="1:7" x14ac:dyDescent="0.3">
      <c r="A50" s="1">
        <f t="shared" si="2"/>
        <v>48</v>
      </c>
      <c r="B50" s="1">
        <f>COUNTIFS(Totaal!$B$2:$B$211,"Xmin=5",Totaal!$C$2:$C$211,"Vertrouwen",Totaal!$D$2:$D$211,A50)</f>
        <v>0</v>
      </c>
      <c r="C50" s="1" t="e">
        <f t="shared" si="0"/>
        <v>#DIV/0!</v>
      </c>
      <c r="D50" s="1" t="e">
        <f t="shared" si="3"/>
        <v>#DIV/0!</v>
      </c>
      <c r="E50" s="1">
        <f>COUNTIFS(Totaal!$B$2:$B$211,"Xmin=5",Totaal!$C$2:$C$211,"Controle",Totaal!$D$2:$D$211,A50)</f>
        <v>0</v>
      </c>
      <c r="F50" s="1" t="e">
        <f t="shared" si="1"/>
        <v>#DIV/0!</v>
      </c>
      <c r="G50" s="1" t="e">
        <f t="shared" si="4"/>
        <v>#DIV/0!</v>
      </c>
    </row>
    <row r="51" spans="1:7" x14ac:dyDescent="0.3">
      <c r="A51" s="1">
        <f t="shared" si="2"/>
        <v>49</v>
      </c>
      <c r="B51" s="1">
        <f>COUNTIFS(Totaal!$B$2:$B$211,"Xmin=5",Totaal!$C$2:$C$211,"Vertrouwen",Totaal!$D$2:$D$211,A51)</f>
        <v>0</v>
      </c>
      <c r="C51" s="1" t="e">
        <f t="shared" si="0"/>
        <v>#DIV/0!</v>
      </c>
      <c r="D51" s="1" t="e">
        <f t="shared" si="3"/>
        <v>#DIV/0!</v>
      </c>
      <c r="E51" s="1">
        <f>COUNTIFS(Totaal!$B$2:$B$211,"Xmin=5",Totaal!$C$2:$C$211,"Controle",Totaal!$D$2:$D$211,A51)</f>
        <v>0</v>
      </c>
      <c r="F51" s="1" t="e">
        <f>E51/SUM($E$2:$E$52)</f>
        <v>#DIV/0!</v>
      </c>
      <c r="G51" s="1" t="e">
        <f t="shared" si="4"/>
        <v>#DIV/0!</v>
      </c>
    </row>
    <row r="52" spans="1:7" x14ac:dyDescent="0.3">
      <c r="A52" s="1" t="s">
        <v>10</v>
      </c>
      <c r="B52" s="1">
        <f>COUNTIFS(Totaal!$B$2:$B$211,"Xmin=5",Totaal!$C$2:$C$211,"Vertrouwen",Totaal!$D$2:$D$211,A52)</f>
        <v>0</v>
      </c>
      <c r="C52" s="1" t="e">
        <f t="shared" si="0"/>
        <v>#DIV/0!</v>
      </c>
      <c r="D52" s="1" t="e">
        <f t="shared" si="3"/>
        <v>#DIV/0!</v>
      </c>
      <c r="E52" s="1">
        <f>COUNTIFS(Totaal!$B$2:$B$211,"Xmin=5",Totaal!$C$2:$C$211,"Controle",Totaal!$D$2:$D$211,A52)</f>
        <v>0</v>
      </c>
      <c r="F52" s="1" t="e">
        <f>E52/SUM($E$2:$E$52)</f>
        <v>#DIV/0!</v>
      </c>
      <c r="G52" s="1" t="e">
        <f t="shared" si="4"/>
        <v>#DIV/0!</v>
      </c>
    </row>
  </sheetData>
  <conditionalFormatting sqref="D2:D52 G2:G52">
    <cfRule type="cellIs" dxfId="2" priority="1" operator="greaterThan">
      <formula>0.499999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AEA4-A042-4DB2-8FF3-68A3007EF5C7}">
  <dimension ref="A1:G52"/>
  <sheetViews>
    <sheetView zoomScale="70" zoomScaleNormal="70" workbookViewId="0">
      <selection activeCell="U52" sqref="U52"/>
    </sheetView>
  </sheetViews>
  <sheetFormatPr defaultRowHeight="14.4" x14ac:dyDescent="0.3"/>
  <cols>
    <col min="1" max="1" width="8.88671875" style="1"/>
    <col min="2" max="2" width="11.77734375" style="1" bestFit="1" customWidth="1"/>
    <col min="3" max="3" width="20.44140625" style="1" bestFit="1" customWidth="1"/>
    <col min="4" max="4" width="31.21875" style="1" bestFit="1" customWidth="1"/>
    <col min="5" max="5" width="8.88671875" style="1"/>
    <col min="6" max="6" width="19.44140625" style="1" bestFit="1" customWidth="1"/>
    <col min="7" max="7" width="30.5546875" style="1" bestFit="1" customWidth="1"/>
  </cols>
  <sheetData>
    <row r="1" spans="1:7" x14ac:dyDescent="0.3">
      <c r="A1" s="1" t="s">
        <v>6</v>
      </c>
      <c r="B1" s="1" t="s">
        <v>7</v>
      </c>
      <c r="C1" s="1" t="s">
        <v>11</v>
      </c>
      <c r="D1" s="1" t="s">
        <v>12</v>
      </c>
      <c r="E1" s="1" t="s">
        <v>8</v>
      </c>
      <c r="F1" s="1" t="s">
        <v>11</v>
      </c>
      <c r="G1" s="1" t="s">
        <v>12</v>
      </c>
    </row>
    <row r="2" spans="1:7" x14ac:dyDescent="0.3">
      <c r="A2" s="1">
        <v>0</v>
      </c>
      <c r="B2" s="1">
        <f>COUNTIFS(Totaal!$B$2:$B$211,"Xmin=10",Totaal!$C$2:$C$211,"Vertrouwen",Totaal!$D$2:$D$211,A2)</f>
        <v>0</v>
      </c>
      <c r="C2" s="1" t="e">
        <f>B2/SUM($B$2:$B$52)</f>
        <v>#DIV/0!</v>
      </c>
      <c r="D2" s="1" t="e">
        <f>C2</f>
        <v>#DIV/0!</v>
      </c>
      <c r="E2" s="1">
        <f>COUNTIFS(Totaal!$B$2:$B$211,"Xmin=10",Totaal!$C$2:$C$211,"Controle",Totaal!$D$2:$D$211,A2)</f>
        <v>0</v>
      </c>
      <c r="F2" s="1" t="e">
        <f>E2/SUM($E$2:$E$52)</f>
        <v>#DIV/0!</v>
      </c>
      <c r="G2" s="1" t="e">
        <f>F2</f>
        <v>#DIV/0!</v>
      </c>
    </row>
    <row r="3" spans="1:7" x14ac:dyDescent="0.3">
      <c r="A3" s="1">
        <f>A2+1</f>
        <v>1</v>
      </c>
      <c r="B3" s="1">
        <f>COUNTIFS(Totaal!$B$2:$B$211,"Xmin=10",Totaal!$C$2:$C$211,"Vertrouwen",Totaal!$D$2:$D$211,A3)</f>
        <v>0</v>
      </c>
      <c r="C3" s="1" t="e">
        <f t="shared" ref="C3:C52" si="0">B3/SUM($B$2:$B$52)</f>
        <v>#DIV/0!</v>
      </c>
      <c r="D3" s="1" t="e">
        <f>D2+C3</f>
        <v>#DIV/0!</v>
      </c>
      <c r="E3" s="1">
        <f>COUNTIFS(Totaal!$B$2:$B$211,"Xmin=10",Totaal!$C$2:$C$211,"Controle",Totaal!$D$2:$D$211,A3)</f>
        <v>0</v>
      </c>
      <c r="F3" s="1" t="e">
        <f t="shared" ref="F3:F50" si="1">E3/SUM($E$2:$E$52)</f>
        <v>#DIV/0!</v>
      </c>
      <c r="G3" s="1" t="e">
        <f>G2+F3</f>
        <v>#DIV/0!</v>
      </c>
    </row>
    <row r="4" spans="1:7" x14ac:dyDescent="0.3">
      <c r="A4" s="1">
        <f t="shared" ref="A4:A51" si="2">A3+1</f>
        <v>2</v>
      </c>
      <c r="B4" s="1">
        <f>COUNTIFS(Totaal!$B$2:$B$211,"Xmin=10",Totaal!$C$2:$C$211,"Vertrouwen",Totaal!$D$2:$D$211,A4)</f>
        <v>0</v>
      </c>
      <c r="C4" s="1" t="e">
        <f t="shared" si="0"/>
        <v>#DIV/0!</v>
      </c>
      <c r="D4" s="1" t="e">
        <f t="shared" ref="D4:D52" si="3">D3+C4</f>
        <v>#DIV/0!</v>
      </c>
      <c r="E4" s="1">
        <f>COUNTIFS(Totaal!$B$2:$B$211,"Xmin=10",Totaal!$C$2:$C$211,"Controle",Totaal!$D$2:$D$211,A4)</f>
        <v>0</v>
      </c>
      <c r="F4" s="1" t="e">
        <f t="shared" si="1"/>
        <v>#DIV/0!</v>
      </c>
      <c r="G4" s="1" t="e">
        <f t="shared" ref="G4:G52" si="4">G3+F4</f>
        <v>#DIV/0!</v>
      </c>
    </row>
    <row r="5" spans="1:7" x14ac:dyDescent="0.3">
      <c r="A5" s="1">
        <f t="shared" si="2"/>
        <v>3</v>
      </c>
      <c r="B5" s="1">
        <f>COUNTIFS(Totaal!$B$2:$B$211,"Xmin=10",Totaal!$C$2:$C$211,"Vertrouwen",Totaal!$D$2:$D$211,A5)</f>
        <v>0</v>
      </c>
      <c r="C5" s="1" t="e">
        <f t="shared" si="0"/>
        <v>#DIV/0!</v>
      </c>
      <c r="D5" s="1" t="e">
        <f t="shared" si="3"/>
        <v>#DIV/0!</v>
      </c>
      <c r="E5" s="1">
        <f>COUNTIFS(Totaal!$B$2:$B$211,"Xmin=10",Totaal!$C$2:$C$211,"Controle",Totaal!$D$2:$D$211,A5)</f>
        <v>0</v>
      </c>
      <c r="F5" s="1" t="e">
        <f t="shared" si="1"/>
        <v>#DIV/0!</v>
      </c>
      <c r="G5" s="1" t="e">
        <f t="shared" si="4"/>
        <v>#DIV/0!</v>
      </c>
    </row>
    <row r="6" spans="1:7" x14ac:dyDescent="0.3">
      <c r="A6" s="1">
        <f t="shared" si="2"/>
        <v>4</v>
      </c>
      <c r="B6" s="1">
        <f>COUNTIFS(Totaal!$B$2:$B$211,"Xmin=10",Totaal!$C$2:$C$211,"Vertrouwen",Totaal!$D$2:$D$211,A6)</f>
        <v>0</v>
      </c>
      <c r="C6" s="1" t="e">
        <f t="shared" si="0"/>
        <v>#DIV/0!</v>
      </c>
      <c r="D6" s="1" t="e">
        <f t="shared" si="3"/>
        <v>#DIV/0!</v>
      </c>
      <c r="E6" s="1">
        <f>COUNTIFS(Totaal!$B$2:$B$211,"Xmin=10",Totaal!$C$2:$C$211,"Controle",Totaal!$D$2:$D$211,A6)</f>
        <v>0</v>
      </c>
      <c r="F6" s="1" t="e">
        <f t="shared" si="1"/>
        <v>#DIV/0!</v>
      </c>
      <c r="G6" s="1" t="e">
        <f t="shared" si="4"/>
        <v>#DIV/0!</v>
      </c>
    </row>
    <row r="7" spans="1:7" x14ac:dyDescent="0.3">
      <c r="A7" s="1">
        <f t="shared" si="2"/>
        <v>5</v>
      </c>
      <c r="B7" s="1">
        <f>COUNTIFS(Totaal!$B$2:$B$211,"Xmin=10",Totaal!$C$2:$C$211,"Vertrouwen",Totaal!$D$2:$D$211,A7)</f>
        <v>0</v>
      </c>
      <c r="C7" s="1" t="e">
        <f t="shared" si="0"/>
        <v>#DIV/0!</v>
      </c>
      <c r="D7" s="1" t="e">
        <f t="shared" si="3"/>
        <v>#DIV/0!</v>
      </c>
      <c r="E7" s="1">
        <f>COUNTIFS(Totaal!$B$2:$B$211,"Xmin=10",Totaal!$C$2:$C$211,"Controle",Totaal!$D$2:$D$211,A7)</f>
        <v>0</v>
      </c>
      <c r="F7" s="1" t="e">
        <f t="shared" si="1"/>
        <v>#DIV/0!</v>
      </c>
      <c r="G7" s="1" t="e">
        <f t="shared" si="4"/>
        <v>#DIV/0!</v>
      </c>
    </row>
    <row r="8" spans="1:7" x14ac:dyDescent="0.3">
      <c r="A8" s="1">
        <f t="shared" si="2"/>
        <v>6</v>
      </c>
      <c r="B8" s="1">
        <f>COUNTIFS(Totaal!$B$2:$B$211,"Xmin=10",Totaal!$C$2:$C$211,"Vertrouwen",Totaal!$D$2:$D$211,A8)</f>
        <v>0</v>
      </c>
      <c r="C8" s="1" t="e">
        <f t="shared" si="0"/>
        <v>#DIV/0!</v>
      </c>
      <c r="D8" s="1" t="e">
        <f t="shared" si="3"/>
        <v>#DIV/0!</v>
      </c>
      <c r="E8" s="1">
        <f>COUNTIFS(Totaal!$B$2:$B$211,"Xmin=10",Totaal!$C$2:$C$211,"Controle",Totaal!$D$2:$D$211,A8)</f>
        <v>0</v>
      </c>
      <c r="F8" s="1" t="e">
        <f t="shared" si="1"/>
        <v>#DIV/0!</v>
      </c>
      <c r="G8" s="1" t="e">
        <f t="shared" si="4"/>
        <v>#DIV/0!</v>
      </c>
    </row>
    <row r="9" spans="1:7" x14ac:dyDescent="0.3">
      <c r="A9" s="1">
        <f t="shared" si="2"/>
        <v>7</v>
      </c>
      <c r="B9" s="1">
        <f>COUNTIFS(Totaal!$B$2:$B$211,"Xmin=10",Totaal!$C$2:$C$211,"Vertrouwen",Totaal!$D$2:$D$211,A9)</f>
        <v>0</v>
      </c>
      <c r="C9" s="1" t="e">
        <f t="shared" si="0"/>
        <v>#DIV/0!</v>
      </c>
      <c r="D9" s="1" t="e">
        <f t="shared" si="3"/>
        <v>#DIV/0!</v>
      </c>
      <c r="E9" s="1">
        <f>COUNTIFS(Totaal!$B$2:$B$211,"Xmin=10",Totaal!$C$2:$C$211,"Controle",Totaal!$D$2:$D$211,A9)</f>
        <v>0</v>
      </c>
      <c r="F9" s="1" t="e">
        <f t="shared" si="1"/>
        <v>#DIV/0!</v>
      </c>
      <c r="G9" s="1" t="e">
        <f t="shared" si="4"/>
        <v>#DIV/0!</v>
      </c>
    </row>
    <row r="10" spans="1:7" x14ac:dyDescent="0.3">
      <c r="A10" s="1">
        <f t="shared" si="2"/>
        <v>8</v>
      </c>
      <c r="B10" s="1">
        <f>COUNTIFS(Totaal!$B$2:$B$211,"Xmin=10",Totaal!$C$2:$C$211,"Vertrouwen",Totaal!$D$2:$D$211,A10)</f>
        <v>0</v>
      </c>
      <c r="C10" s="1" t="e">
        <f t="shared" si="0"/>
        <v>#DIV/0!</v>
      </c>
      <c r="D10" s="1" t="e">
        <f t="shared" si="3"/>
        <v>#DIV/0!</v>
      </c>
      <c r="E10" s="1">
        <f>COUNTIFS(Totaal!$B$2:$B$211,"Xmin=10",Totaal!$C$2:$C$211,"Controle",Totaal!$D$2:$D$211,A10)</f>
        <v>0</v>
      </c>
      <c r="F10" s="1" t="e">
        <f t="shared" si="1"/>
        <v>#DIV/0!</v>
      </c>
      <c r="G10" s="1" t="e">
        <f t="shared" si="4"/>
        <v>#DIV/0!</v>
      </c>
    </row>
    <row r="11" spans="1:7" x14ac:dyDescent="0.3">
      <c r="A11" s="1">
        <f t="shared" si="2"/>
        <v>9</v>
      </c>
      <c r="B11" s="1">
        <f>COUNTIFS(Totaal!$B$2:$B$211,"Xmin=10",Totaal!$C$2:$C$211,"Vertrouwen",Totaal!$D$2:$D$211,A11)</f>
        <v>0</v>
      </c>
      <c r="C11" s="1" t="e">
        <f t="shared" si="0"/>
        <v>#DIV/0!</v>
      </c>
      <c r="D11" s="1" t="e">
        <f t="shared" si="3"/>
        <v>#DIV/0!</v>
      </c>
      <c r="E11" s="1">
        <f>COUNTIFS(Totaal!$B$2:$B$211,"Xmin=10",Totaal!$C$2:$C$211,"Controle",Totaal!$D$2:$D$211,A11)</f>
        <v>0</v>
      </c>
      <c r="F11" s="1" t="e">
        <f t="shared" si="1"/>
        <v>#DIV/0!</v>
      </c>
      <c r="G11" s="1" t="e">
        <f t="shared" si="4"/>
        <v>#DIV/0!</v>
      </c>
    </row>
    <row r="12" spans="1:7" x14ac:dyDescent="0.3">
      <c r="A12" s="1">
        <f t="shared" si="2"/>
        <v>10</v>
      </c>
      <c r="B12" s="1">
        <f>COUNTIFS(Totaal!$B$2:$B$211,"Xmin=10",Totaal!$C$2:$C$211,"Vertrouwen",Totaal!$D$2:$D$211,A12)</f>
        <v>0</v>
      </c>
      <c r="C12" s="1" t="e">
        <f t="shared" si="0"/>
        <v>#DIV/0!</v>
      </c>
      <c r="D12" s="1" t="e">
        <f t="shared" si="3"/>
        <v>#DIV/0!</v>
      </c>
      <c r="E12" s="1">
        <f>COUNTIFS(Totaal!$B$2:$B$211,"Xmin=10",Totaal!$C$2:$C$211,"Controle",Totaal!$D$2:$D$211,A12)</f>
        <v>0</v>
      </c>
      <c r="F12" s="1" t="e">
        <f t="shared" si="1"/>
        <v>#DIV/0!</v>
      </c>
      <c r="G12" s="1" t="e">
        <f t="shared" si="4"/>
        <v>#DIV/0!</v>
      </c>
    </row>
    <row r="13" spans="1:7" x14ac:dyDescent="0.3">
      <c r="A13" s="1">
        <f t="shared" si="2"/>
        <v>11</v>
      </c>
      <c r="B13" s="1">
        <f>COUNTIFS(Totaal!$B$2:$B$211,"Xmin=10",Totaal!$C$2:$C$211,"Vertrouwen",Totaal!$D$2:$D$211,A13)</f>
        <v>0</v>
      </c>
      <c r="C13" s="1" t="e">
        <f t="shared" si="0"/>
        <v>#DIV/0!</v>
      </c>
      <c r="D13" s="1" t="e">
        <f t="shared" si="3"/>
        <v>#DIV/0!</v>
      </c>
      <c r="E13" s="1">
        <f>COUNTIFS(Totaal!$B$2:$B$211,"Xmin=10",Totaal!$C$2:$C$211,"Controle",Totaal!$D$2:$D$211,A13)</f>
        <v>0</v>
      </c>
      <c r="F13" s="1" t="e">
        <f t="shared" si="1"/>
        <v>#DIV/0!</v>
      </c>
      <c r="G13" s="1" t="e">
        <f t="shared" si="4"/>
        <v>#DIV/0!</v>
      </c>
    </row>
    <row r="14" spans="1:7" x14ac:dyDescent="0.3">
      <c r="A14" s="1">
        <f t="shared" si="2"/>
        <v>12</v>
      </c>
      <c r="B14" s="1">
        <f>COUNTIFS(Totaal!$B$2:$B$211,"Xmin=10",Totaal!$C$2:$C$211,"Vertrouwen",Totaal!$D$2:$D$211,A14)</f>
        <v>0</v>
      </c>
      <c r="C14" s="1" t="e">
        <f t="shared" si="0"/>
        <v>#DIV/0!</v>
      </c>
      <c r="D14" s="1" t="e">
        <f t="shared" si="3"/>
        <v>#DIV/0!</v>
      </c>
      <c r="E14" s="1">
        <f>COUNTIFS(Totaal!$B$2:$B$211,"Xmin=10",Totaal!$C$2:$C$211,"Controle",Totaal!$D$2:$D$211,A14)</f>
        <v>0</v>
      </c>
      <c r="F14" s="1" t="e">
        <f t="shared" si="1"/>
        <v>#DIV/0!</v>
      </c>
      <c r="G14" s="1" t="e">
        <f t="shared" si="4"/>
        <v>#DIV/0!</v>
      </c>
    </row>
    <row r="15" spans="1:7" x14ac:dyDescent="0.3">
      <c r="A15" s="1">
        <f t="shared" si="2"/>
        <v>13</v>
      </c>
      <c r="B15" s="1">
        <f>COUNTIFS(Totaal!$B$2:$B$211,"Xmin=10",Totaal!$C$2:$C$211,"Vertrouwen",Totaal!$D$2:$D$211,A15)</f>
        <v>0</v>
      </c>
      <c r="C15" s="1" t="e">
        <f t="shared" si="0"/>
        <v>#DIV/0!</v>
      </c>
      <c r="D15" s="1" t="e">
        <f t="shared" si="3"/>
        <v>#DIV/0!</v>
      </c>
      <c r="E15" s="1">
        <f>COUNTIFS(Totaal!$B$2:$B$211,"Xmin=10",Totaal!$C$2:$C$211,"Controle",Totaal!$D$2:$D$211,A15)</f>
        <v>0</v>
      </c>
      <c r="F15" s="1" t="e">
        <f t="shared" si="1"/>
        <v>#DIV/0!</v>
      </c>
      <c r="G15" s="1" t="e">
        <f t="shared" si="4"/>
        <v>#DIV/0!</v>
      </c>
    </row>
    <row r="16" spans="1:7" x14ac:dyDescent="0.3">
      <c r="A16" s="1">
        <f t="shared" si="2"/>
        <v>14</v>
      </c>
      <c r="B16" s="1">
        <f>COUNTIFS(Totaal!$B$2:$B$211,"Xmin=10",Totaal!$C$2:$C$211,"Vertrouwen",Totaal!$D$2:$D$211,A16)</f>
        <v>0</v>
      </c>
      <c r="C16" s="1" t="e">
        <f t="shared" si="0"/>
        <v>#DIV/0!</v>
      </c>
      <c r="D16" s="1" t="e">
        <f t="shared" si="3"/>
        <v>#DIV/0!</v>
      </c>
      <c r="E16" s="1">
        <f>COUNTIFS(Totaal!$B$2:$B$211,"Xmin=10",Totaal!$C$2:$C$211,"Controle",Totaal!$D$2:$D$211,A16)</f>
        <v>0</v>
      </c>
      <c r="F16" s="1" t="e">
        <f t="shared" si="1"/>
        <v>#DIV/0!</v>
      </c>
      <c r="G16" s="1" t="e">
        <f t="shared" si="4"/>
        <v>#DIV/0!</v>
      </c>
    </row>
    <row r="17" spans="1:7" x14ac:dyDescent="0.3">
      <c r="A17" s="1">
        <f t="shared" si="2"/>
        <v>15</v>
      </c>
      <c r="B17" s="1">
        <f>COUNTIFS(Totaal!$B$2:$B$211,"Xmin=10",Totaal!$C$2:$C$211,"Vertrouwen",Totaal!$D$2:$D$211,A17)</f>
        <v>0</v>
      </c>
      <c r="C17" s="1" t="e">
        <f t="shared" si="0"/>
        <v>#DIV/0!</v>
      </c>
      <c r="D17" s="1" t="e">
        <f t="shared" si="3"/>
        <v>#DIV/0!</v>
      </c>
      <c r="E17" s="1">
        <f>COUNTIFS(Totaal!$B$2:$B$211,"Xmin=10",Totaal!$C$2:$C$211,"Controle",Totaal!$D$2:$D$211,A17)</f>
        <v>0</v>
      </c>
      <c r="F17" s="1" t="e">
        <f t="shared" si="1"/>
        <v>#DIV/0!</v>
      </c>
      <c r="G17" s="1" t="e">
        <f t="shared" si="4"/>
        <v>#DIV/0!</v>
      </c>
    </row>
    <row r="18" spans="1:7" x14ac:dyDescent="0.3">
      <c r="A18" s="1">
        <f t="shared" si="2"/>
        <v>16</v>
      </c>
      <c r="B18" s="1">
        <f>COUNTIFS(Totaal!$B$2:$B$211,"Xmin=10",Totaal!$C$2:$C$211,"Vertrouwen",Totaal!$D$2:$D$211,A18)</f>
        <v>0</v>
      </c>
      <c r="C18" s="1" t="e">
        <f t="shared" si="0"/>
        <v>#DIV/0!</v>
      </c>
      <c r="D18" s="1" t="e">
        <f t="shared" si="3"/>
        <v>#DIV/0!</v>
      </c>
      <c r="E18" s="1">
        <f>COUNTIFS(Totaal!$B$2:$B$211,"Xmin=10",Totaal!$C$2:$C$211,"Controle",Totaal!$D$2:$D$211,A18)</f>
        <v>0</v>
      </c>
      <c r="F18" s="1" t="e">
        <f t="shared" si="1"/>
        <v>#DIV/0!</v>
      </c>
      <c r="G18" s="1" t="e">
        <f t="shared" si="4"/>
        <v>#DIV/0!</v>
      </c>
    </row>
    <row r="19" spans="1:7" x14ac:dyDescent="0.3">
      <c r="A19" s="1">
        <f t="shared" si="2"/>
        <v>17</v>
      </c>
      <c r="B19" s="1">
        <f>COUNTIFS(Totaal!$B$2:$B$211,"Xmin=10",Totaal!$C$2:$C$211,"Vertrouwen",Totaal!$D$2:$D$211,A19)</f>
        <v>0</v>
      </c>
      <c r="C19" s="1" t="e">
        <f t="shared" si="0"/>
        <v>#DIV/0!</v>
      </c>
      <c r="D19" s="1" t="e">
        <f t="shared" si="3"/>
        <v>#DIV/0!</v>
      </c>
      <c r="E19" s="1">
        <f>COUNTIFS(Totaal!$B$2:$B$211,"Xmin=10",Totaal!$C$2:$C$211,"Controle",Totaal!$D$2:$D$211,A19)</f>
        <v>0</v>
      </c>
      <c r="F19" s="1" t="e">
        <f t="shared" si="1"/>
        <v>#DIV/0!</v>
      </c>
      <c r="G19" s="1" t="e">
        <f t="shared" si="4"/>
        <v>#DIV/0!</v>
      </c>
    </row>
    <row r="20" spans="1:7" x14ac:dyDescent="0.3">
      <c r="A20" s="1">
        <f t="shared" si="2"/>
        <v>18</v>
      </c>
      <c r="B20" s="1">
        <f>COUNTIFS(Totaal!$B$2:$B$211,"Xmin=10",Totaal!$C$2:$C$211,"Vertrouwen",Totaal!$D$2:$D$211,A20)</f>
        <v>0</v>
      </c>
      <c r="C20" s="1" t="e">
        <f t="shared" si="0"/>
        <v>#DIV/0!</v>
      </c>
      <c r="D20" s="1" t="e">
        <f t="shared" si="3"/>
        <v>#DIV/0!</v>
      </c>
      <c r="E20" s="1">
        <f>COUNTIFS(Totaal!$B$2:$B$211,"Xmin=10",Totaal!$C$2:$C$211,"Controle",Totaal!$D$2:$D$211,A20)</f>
        <v>0</v>
      </c>
      <c r="F20" s="1" t="e">
        <f t="shared" si="1"/>
        <v>#DIV/0!</v>
      </c>
      <c r="G20" s="1" t="e">
        <f t="shared" si="4"/>
        <v>#DIV/0!</v>
      </c>
    </row>
    <row r="21" spans="1:7" x14ac:dyDescent="0.3">
      <c r="A21" s="1">
        <f t="shared" si="2"/>
        <v>19</v>
      </c>
      <c r="B21" s="1">
        <f>COUNTIFS(Totaal!$B$2:$B$211,"Xmin=10",Totaal!$C$2:$C$211,"Vertrouwen",Totaal!$D$2:$D$211,A21)</f>
        <v>0</v>
      </c>
      <c r="C21" s="1" t="e">
        <f t="shared" si="0"/>
        <v>#DIV/0!</v>
      </c>
      <c r="D21" s="1" t="e">
        <f t="shared" si="3"/>
        <v>#DIV/0!</v>
      </c>
      <c r="E21" s="1">
        <f>COUNTIFS(Totaal!$B$2:$B$211,"Xmin=10",Totaal!$C$2:$C$211,"Controle",Totaal!$D$2:$D$211,A21)</f>
        <v>0</v>
      </c>
      <c r="F21" s="1" t="e">
        <f t="shared" si="1"/>
        <v>#DIV/0!</v>
      </c>
      <c r="G21" s="1" t="e">
        <f t="shared" si="4"/>
        <v>#DIV/0!</v>
      </c>
    </row>
    <row r="22" spans="1:7" x14ac:dyDescent="0.3">
      <c r="A22" s="1">
        <f t="shared" si="2"/>
        <v>20</v>
      </c>
      <c r="B22" s="1">
        <f>COUNTIFS(Totaal!$B$2:$B$211,"Xmin=10",Totaal!$C$2:$C$211,"Vertrouwen",Totaal!$D$2:$D$211,A22)</f>
        <v>0</v>
      </c>
      <c r="C22" s="1" t="e">
        <f t="shared" si="0"/>
        <v>#DIV/0!</v>
      </c>
      <c r="D22" s="1" t="e">
        <f t="shared" si="3"/>
        <v>#DIV/0!</v>
      </c>
      <c r="E22" s="1">
        <f>COUNTIFS(Totaal!$B$2:$B$211,"Xmin=10",Totaal!$C$2:$C$211,"Controle",Totaal!$D$2:$D$211,A22)</f>
        <v>0</v>
      </c>
      <c r="F22" s="1" t="e">
        <f t="shared" si="1"/>
        <v>#DIV/0!</v>
      </c>
      <c r="G22" s="1" t="e">
        <f t="shared" si="4"/>
        <v>#DIV/0!</v>
      </c>
    </row>
    <row r="23" spans="1:7" x14ac:dyDescent="0.3">
      <c r="A23" s="1">
        <f t="shared" si="2"/>
        <v>21</v>
      </c>
      <c r="B23" s="1">
        <f>COUNTIFS(Totaal!$B$2:$B$211,"Xmin=10",Totaal!$C$2:$C$211,"Vertrouwen",Totaal!$D$2:$D$211,A23)</f>
        <v>0</v>
      </c>
      <c r="C23" s="1" t="e">
        <f t="shared" si="0"/>
        <v>#DIV/0!</v>
      </c>
      <c r="D23" s="1" t="e">
        <f t="shared" si="3"/>
        <v>#DIV/0!</v>
      </c>
      <c r="E23" s="1">
        <f>COUNTIFS(Totaal!$B$2:$B$211,"Xmin=10",Totaal!$C$2:$C$211,"Controle",Totaal!$D$2:$D$211,A23)</f>
        <v>0</v>
      </c>
      <c r="F23" s="1" t="e">
        <f t="shared" si="1"/>
        <v>#DIV/0!</v>
      </c>
      <c r="G23" s="1" t="e">
        <f t="shared" si="4"/>
        <v>#DIV/0!</v>
      </c>
    </row>
    <row r="24" spans="1:7" x14ac:dyDescent="0.3">
      <c r="A24" s="1">
        <f t="shared" si="2"/>
        <v>22</v>
      </c>
      <c r="B24" s="1">
        <f>COUNTIFS(Totaal!$B$2:$B$211,"Xmin=10",Totaal!$C$2:$C$211,"Vertrouwen",Totaal!$D$2:$D$211,A24)</f>
        <v>0</v>
      </c>
      <c r="C24" s="1" t="e">
        <f t="shared" si="0"/>
        <v>#DIV/0!</v>
      </c>
      <c r="D24" s="1" t="e">
        <f t="shared" si="3"/>
        <v>#DIV/0!</v>
      </c>
      <c r="E24" s="1">
        <f>COUNTIFS(Totaal!$B$2:$B$211,"Xmin=10",Totaal!$C$2:$C$211,"Controle",Totaal!$D$2:$D$211,A24)</f>
        <v>0</v>
      </c>
      <c r="F24" s="1" t="e">
        <f t="shared" si="1"/>
        <v>#DIV/0!</v>
      </c>
      <c r="G24" s="1" t="e">
        <f t="shared" si="4"/>
        <v>#DIV/0!</v>
      </c>
    </row>
    <row r="25" spans="1:7" x14ac:dyDescent="0.3">
      <c r="A25" s="1">
        <f t="shared" si="2"/>
        <v>23</v>
      </c>
      <c r="B25" s="1">
        <f>COUNTIFS(Totaal!$B$2:$B$211,"Xmin=10",Totaal!$C$2:$C$211,"Vertrouwen",Totaal!$D$2:$D$211,A25)</f>
        <v>0</v>
      </c>
      <c r="C25" s="1" t="e">
        <f t="shared" si="0"/>
        <v>#DIV/0!</v>
      </c>
      <c r="D25" s="1" t="e">
        <f t="shared" si="3"/>
        <v>#DIV/0!</v>
      </c>
      <c r="E25" s="1">
        <f>COUNTIFS(Totaal!$B$2:$B$211,"Xmin=10",Totaal!$C$2:$C$211,"Controle",Totaal!$D$2:$D$211,A25)</f>
        <v>0</v>
      </c>
      <c r="F25" s="1" t="e">
        <f t="shared" si="1"/>
        <v>#DIV/0!</v>
      </c>
      <c r="G25" s="1" t="e">
        <f t="shared" si="4"/>
        <v>#DIV/0!</v>
      </c>
    </row>
    <row r="26" spans="1:7" x14ac:dyDescent="0.3">
      <c r="A26" s="1">
        <f t="shared" si="2"/>
        <v>24</v>
      </c>
      <c r="B26" s="1">
        <f>COUNTIFS(Totaal!$B$2:$B$211,"Xmin=10",Totaal!$C$2:$C$211,"Vertrouwen",Totaal!$D$2:$D$211,A26)</f>
        <v>0</v>
      </c>
      <c r="C26" s="1" t="e">
        <f t="shared" si="0"/>
        <v>#DIV/0!</v>
      </c>
      <c r="D26" s="1" t="e">
        <f t="shared" si="3"/>
        <v>#DIV/0!</v>
      </c>
      <c r="E26" s="1">
        <f>COUNTIFS(Totaal!$B$2:$B$211,"Xmin=10",Totaal!$C$2:$C$211,"Controle",Totaal!$D$2:$D$211,A26)</f>
        <v>0</v>
      </c>
      <c r="F26" s="1" t="e">
        <f t="shared" si="1"/>
        <v>#DIV/0!</v>
      </c>
      <c r="G26" s="1" t="e">
        <f t="shared" si="4"/>
        <v>#DIV/0!</v>
      </c>
    </row>
    <row r="27" spans="1:7" x14ac:dyDescent="0.3">
      <c r="A27" s="1">
        <f t="shared" si="2"/>
        <v>25</v>
      </c>
      <c r="B27" s="1">
        <f>COUNTIFS(Totaal!$B$2:$B$211,"Xmin=10",Totaal!$C$2:$C$211,"Vertrouwen",Totaal!$D$2:$D$211,A27)</f>
        <v>0</v>
      </c>
      <c r="C27" s="1" t="e">
        <f t="shared" si="0"/>
        <v>#DIV/0!</v>
      </c>
      <c r="D27" s="1" t="e">
        <f t="shared" si="3"/>
        <v>#DIV/0!</v>
      </c>
      <c r="E27" s="1">
        <f>COUNTIFS(Totaal!$B$2:$B$211,"Xmin=10",Totaal!$C$2:$C$211,"Controle",Totaal!$D$2:$D$211,A27)</f>
        <v>0</v>
      </c>
      <c r="F27" s="1" t="e">
        <f t="shared" si="1"/>
        <v>#DIV/0!</v>
      </c>
      <c r="G27" s="1" t="e">
        <f t="shared" si="4"/>
        <v>#DIV/0!</v>
      </c>
    </row>
    <row r="28" spans="1:7" x14ac:dyDescent="0.3">
      <c r="A28" s="1">
        <f t="shared" si="2"/>
        <v>26</v>
      </c>
      <c r="B28" s="1">
        <f>COUNTIFS(Totaal!$B$2:$B$211,"Xmin=10",Totaal!$C$2:$C$211,"Vertrouwen",Totaal!$D$2:$D$211,A28)</f>
        <v>0</v>
      </c>
      <c r="C28" s="1" t="e">
        <f t="shared" si="0"/>
        <v>#DIV/0!</v>
      </c>
      <c r="D28" s="1" t="e">
        <f t="shared" si="3"/>
        <v>#DIV/0!</v>
      </c>
      <c r="E28" s="1">
        <f>COUNTIFS(Totaal!$B$2:$B$211,"Xmin=10",Totaal!$C$2:$C$211,"Controle",Totaal!$D$2:$D$211,A28)</f>
        <v>0</v>
      </c>
      <c r="F28" s="1" t="e">
        <f t="shared" si="1"/>
        <v>#DIV/0!</v>
      </c>
      <c r="G28" s="1" t="e">
        <f t="shared" si="4"/>
        <v>#DIV/0!</v>
      </c>
    </row>
    <row r="29" spans="1:7" x14ac:dyDescent="0.3">
      <c r="A29" s="1">
        <f t="shared" si="2"/>
        <v>27</v>
      </c>
      <c r="B29" s="1">
        <f>COUNTIFS(Totaal!$B$2:$B$211,"Xmin=10",Totaal!$C$2:$C$211,"Vertrouwen",Totaal!$D$2:$D$211,A29)</f>
        <v>0</v>
      </c>
      <c r="C29" s="1" t="e">
        <f t="shared" si="0"/>
        <v>#DIV/0!</v>
      </c>
      <c r="D29" s="1" t="e">
        <f t="shared" si="3"/>
        <v>#DIV/0!</v>
      </c>
      <c r="E29" s="1">
        <f>COUNTIFS(Totaal!$B$2:$B$211,"Xmin=10",Totaal!$C$2:$C$211,"Controle",Totaal!$D$2:$D$211,A29)</f>
        <v>0</v>
      </c>
      <c r="F29" s="1" t="e">
        <f t="shared" si="1"/>
        <v>#DIV/0!</v>
      </c>
      <c r="G29" s="1" t="e">
        <f t="shared" si="4"/>
        <v>#DIV/0!</v>
      </c>
    </row>
    <row r="30" spans="1:7" x14ac:dyDescent="0.3">
      <c r="A30" s="1">
        <f t="shared" si="2"/>
        <v>28</v>
      </c>
      <c r="B30" s="1">
        <f>COUNTIFS(Totaal!$B$2:$B$211,"Xmin=10",Totaal!$C$2:$C$211,"Vertrouwen",Totaal!$D$2:$D$211,A30)</f>
        <v>0</v>
      </c>
      <c r="C30" s="1" t="e">
        <f t="shared" si="0"/>
        <v>#DIV/0!</v>
      </c>
      <c r="D30" s="1" t="e">
        <f t="shared" si="3"/>
        <v>#DIV/0!</v>
      </c>
      <c r="E30" s="1">
        <f>COUNTIFS(Totaal!$B$2:$B$211,"Xmin=10",Totaal!$C$2:$C$211,"Controle",Totaal!$D$2:$D$211,A30)</f>
        <v>0</v>
      </c>
      <c r="F30" s="1" t="e">
        <f t="shared" si="1"/>
        <v>#DIV/0!</v>
      </c>
      <c r="G30" s="1" t="e">
        <f t="shared" si="4"/>
        <v>#DIV/0!</v>
      </c>
    </row>
    <row r="31" spans="1:7" x14ac:dyDescent="0.3">
      <c r="A31" s="1">
        <f t="shared" si="2"/>
        <v>29</v>
      </c>
      <c r="B31" s="1">
        <f>COUNTIFS(Totaal!$B$2:$B$211,"Xmin=10",Totaal!$C$2:$C$211,"Vertrouwen",Totaal!$D$2:$D$211,A31)</f>
        <v>0</v>
      </c>
      <c r="C31" s="1" t="e">
        <f t="shared" si="0"/>
        <v>#DIV/0!</v>
      </c>
      <c r="D31" s="1" t="e">
        <f t="shared" si="3"/>
        <v>#DIV/0!</v>
      </c>
      <c r="E31" s="1">
        <f>COUNTIFS(Totaal!$B$2:$B$211,"Xmin=10",Totaal!$C$2:$C$211,"Controle",Totaal!$D$2:$D$211,A31)</f>
        <v>0</v>
      </c>
      <c r="F31" s="1" t="e">
        <f t="shared" si="1"/>
        <v>#DIV/0!</v>
      </c>
      <c r="G31" s="1" t="e">
        <f t="shared" si="4"/>
        <v>#DIV/0!</v>
      </c>
    </row>
    <row r="32" spans="1:7" x14ac:dyDescent="0.3">
      <c r="A32" s="1">
        <f t="shared" si="2"/>
        <v>30</v>
      </c>
      <c r="B32" s="1">
        <f>COUNTIFS(Totaal!$B$2:$B$211,"Xmin=10",Totaal!$C$2:$C$211,"Vertrouwen",Totaal!$D$2:$D$211,A32)</f>
        <v>0</v>
      </c>
      <c r="C32" s="1" t="e">
        <f t="shared" si="0"/>
        <v>#DIV/0!</v>
      </c>
      <c r="D32" s="1" t="e">
        <f t="shared" si="3"/>
        <v>#DIV/0!</v>
      </c>
      <c r="E32" s="1">
        <f>COUNTIFS(Totaal!$B$2:$B$211,"Xmin=10",Totaal!$C$2:$C$211,"Controle",Totaal!$D$2:$D$211,A32)</f>
        <v>0</v>
      </c>
      <c r="F32" s="1" t="e">
        <f t="shared" si="1"/>
        <v>#DIV/0!</v>
      </c>
      <c r="G32" s="1" t="e">
        <f t="shared" si="4"/>
        <v>#DIV/0!</v>
      </c>
    </row>
    <row r="33" spans="1:7" x14ac:dyDescent="0.3">
      <c r="A33" s="1">
        <f t="shared" si="2"/>
        <v>31</v>
      </c>
      <c r="B33" s="1">
        <f>COUNTIFS(Totaal!$B$2:$B$211,"Xmin=10",Totaal!$C$2:$C$211,"Vertrouwen",Totaal!$D$2:$D$211,A33)</f>
        <v>0</v>
      </c>
      <c r="C33" s="1" t="e">
        <f t="shared" si="0"/>
        <v>#DIV/0!</v>
      </c>
      <c r="D33" s="1" t="e">
        <f t="shared" si="3"/>
        <v>#DIV/0!</v>
      </c>
      <c r="E33" s="1">
        <f>COUNTIFS(Totaal!$B$2:$B$211,"Xmin=10",Totaal!$C$2:$C$211,"Controle",Totaal!$D$2:$D$211,A33)</f>
        <v>0</v>
      </c>
      <c r="F33" s="1" t="e">
        <f t="shared" si="1"/>
        <v>#DIV/0!</v>
      </c>
      <c r="G33" s="1" t="e">
        <f t="shared" si="4"/>
        <v>#DIV/0!</v>
      </c>
    </row>
    <row r="34" spans="1:7" x14ac:dyDescent="0.3">
      <c r="A34" s="1">
        <f t="shared" si="2"/>
        <v>32</v>
      </c>
      <c r="B34" s="1">
        <f>COUNTIFS(Totaal!$B$2:$B$211,"Xmin=10",Totaal!$C$2:$C$211,"Vertrouwen",Totaal!$D$2:$D$211,A34)</f>
        <v>0</v>
      </c>
      <c r="C34" s="1" t="e">
        <f t="shared" si="0"/>
        <v>#DIV/0!</v>
      </c>
      <c r="D34" s="1" t="e">
        <f t="shared" si="3"/>
        <v>#DIV/0!</v>
      </c>
      <c r="E34" s="1">
        <f>COUNTIFS(Totaal!$B$2:$B$211,"Xmin=10",Totaal!$C$2:$C$211,"Controle",Totaal!$D$2:$D$211,A34)</f>
        <v>0</v>
      </c>
      <c r="F34" s="1" t="e">
        <f t="shared" si="1"/>
        <v>#DIV/0!</v>
      </c>
      <c r="G34" s="1" t="e">
        <f t="shared" si="4"/>
        <v>#DIV/0!</v>
      </c>
    </row>
    <row r="35" spans="1:7" x14ac:dyDescent="0.3">
      <c r="A35" s="1">
        <f t="shared" si="2"/>
        <v>33</v>
      </c>
      <c r="B35" s="1">
        <f>COUNTIFS(Totaal!$B$2:$B$211,"Xmin=10",Totaal!$C$2:$C$211,"Vertrouwen",Totaal!$D$2:$D$211,A35)</f>
        <v>0</v>
      </c>
      <c r="C35" s="1" t="e">
        <f t="shared" si="0"/>
        <v>#DIV/0!</v>
      </c>
      <c r="D35" s="1" t="e">
        <f t="shared" si="3"/>
        <v>#DIV/0!</v>
      </c>
      <c r="E35" s="1">
        <f>COUNTIFS(Totaal!$B$2:$B$211,"Xmin=10",Totaal!$C$2:$C$211,"Controle",Totaal!$D$2:$D$211,A35)</f>
        <v>0</v>
      </c>
      <c r="F35" s="1" t="e">
        <f t="shared" si="1"/>
        <v>#DIV/0!</v>
      </c>
      <c r="G35" s="1" t="e">
        <f t="shared" si="4"/>
        <v>#DIV/0!</v>
      </c>
    </row>
    <row r="36" spans="1:7" x14ac:dyDescent="0.3">
      <c r="A36" s="1">
        <f t="shared" si="2"/>
        <v>34</v>
      </c>
      <c r="B36" s="1">
        <f>COUNTIFS(Totaal!$B$2:$B$211,"Xmin=10",Totaal!$C$2:$C$211,"Vertrouwen",Totaal!$D$2:$D$211,A36)</f>
        <v>0</v>
      </c>
      <c r="C36" s="1" t="e">
        <f t="shared" si="0"/>
        <v>#DIV/0!</v>
      </c>
      <c r="D36" s="1" t="e">
        <f t="shared" si="3"/>
        <v>#DIV/0!</v>
      </c>
      <c r="E36" s="1">
        <f>COUNTIFS(Totaal!$B$2:$B$211,"Xmin=10",Totaal!$C$2:$C$211,"Controle",Totaal!$D$2:$D$211,A36)</f>
        <v>0</v>
      </c>
      <c r="F36" s="1" t="e">
        <f t="shared" si="1"/>
        <v>#DIV/0!</v>
      </c>
      <c r="G36" s="1" t="e">
        <f t="shared" si="4"/>
        <v>#DIV/0!</v>
      </c>
    </row>
    <row r="37" spans="1:7" x14ac:dyDescent="0.3">
      <c r="A37" s="1">
        <f t="shared" si="2"/>
        <v>35</v>
      </c>
      <c r="B37" s="1">
        <f>COUNTIFS(Totaal!$B$2:$B$211,"Xmin=10",Totaal!$C$2:$C$211,"Vertrouwen",Totaal!$D$2:$D$211,A37)</f>
        <v>0</v>
      </c>
      <c r="C37" s="1" t="e">
        <f t="shared" si="0"/>
        <v>#DIV/0!</v>
      </c>
      <c r="D37" s="1" t="e">
        <f t="shared" si="3"/>
        <v>#DIV/0!</v>
      </c>
      <c r="E37" s="1">
        <f>COUNTIFS(Totaal!$B$2:$B$211,"Xmin=10",Totaal!$C$2:$C$211,"Controle",Totaal!$D$2:$D$211,A37)</f>
        <v>0</v>
      </c>
      <c r="F37" s="1" t="e">
        <f t="shared" si="1"/>
        <v>#DIV/0!</v>
      </c>
      <c r="G37" s="1" t="e">
        <f t="shared" si="4"/>
        <v>#DIV/0!</v>
      </c>
    </row>
    <row r="38" spans="1:7" x14ac:dyDescent="0.3">
      <c r="A38" s="1">
        <f t="shared" si="2"/>
        <v>36</v>
      </c>
      <c r="B38" s="1">
        <f>COUNTIFS(Totaal!$B$2:$B$211,"Xmin=10",Totaal!$C$2:$C$211,"Vertrouwen",Totaal!$D$2:$D$211,A38)</f>
        <v>0</v>
      </c>
      <c r="C38" s="1" t="e">
        <f t="shared" si="0"/>
        <v>#DIV/0!</v>
      </c>
      <c r="D38" s="1" t="e">
        <f t="shared" si="3"/>
        <v>#DIV/0!</v>
      </c>
      <c r="E38" s="1">
        <f>COUNTIFS(Totaal!$B$2:$B$211,"Xmin=10",Totaal!$C$2:$C$211,"Controle",Totaal!$D$2:$D$211,A38)</f>
        <v>0</v>
      </c>
      <c r="F38" s="1" t="e">
        <f t="shared" si="1"/>
        <v>#DIV/0!</v>
      </c>
      <c r="G38" s="1" t="e">
        <f t="shared" si="4"/>
        <v>#DIV/0!</v>
      </c>
    </row>
    <row r="39" spans="1:7" x14ac:dyDescent="0.3">
      <c r="A39" s="1">
        <f t="shared" si="2"/>
        <v>37</v>
      </c>
      <c r="B39" s="1">
        <f>COUNTIFS(Totaal!$B$2:$B$211,"Xmin=10",Totaal!$C$2:$C$211,"Vertrouwen",Totaal!$D$2:$D$211,A39)</f>
        <v>0</v>
      </c>
      <c r="C39" s="1" t="e">
        <f t="shared" si="0"/>
        <v>#DIV/0!</v>
      </c>
      <c r="D39" s="1" t="e">
        <f t="shared" si="3"/>
        <v>#DIV/0!</v>
      </c>
      <c r="E39" s="1">
        <f>COUNTIFS(Totaal!$B$2:$B$211,"Xmin=10",Totaal!$C$2:$C$211,"Controle",Totaal!$D$2:$D$211,A39)</f>
        <v>0</v>
      </c>
      <c r="F39" s="1" t="e">
        <f t="shared" si="1"/>
        <v>#DIV/0!</v>
      </c>
      <c r="G39" s="1" t="e">
        <f t="shared" si="4"/>
        <v>#DIV/0!</v>
      </c>
    </row>
    <row r="40" spans="1:7" x14ac:dyDescent="0.3">
      <c r="A40" s="1">
        <f t="shared" si="2"/>
        <v>38</v>
      </c>
      <c r="B40" s="1">
        <f>COUNTIFS(Totaal!$B$2:$B$211,"Xmin=10",Totaal!$C$2:$C$211,"Vertrouwen",Totaal!$D$2:$D$211,A40)</f>
        <v>0</v>
      </c>
      <c r="C40" s="1" t="e">
        <f t="shared" si="0"/>
        <v>#DIV/0!</v>
      </c>
      <c r="D40" s="1" t="e">
        <f t="shared" si="3"/>
        <v>#DIV/0!</v>
      </c>
      <c r="E40" s="1">
        <f>COUNTIFS(Totaal!$B$2:$B$211,"Xmin=10",Totaal!$C$2:$C$211,"Controle",Totaal!$D$2:$D$211,A40)</f>
        <v>0</v>
      </c>
      <c r="F40" s="1" t="e">
        <f t="shared" si="1"/>
        <v>#DIV/0!</v>
      </c>
      <c r="G40" s="1" t="e">
        <f t="shared" si="4"/>
        <v>#DIV/0!</v>
      </c>
    </row>
    <row r="41" spans="1:7" x14ac:dyDescent="0.3">
      <c r="A41" s="1">
        <f t="shared" si="2"/>
        <v>39</v>
      </c>
      <c r="B41" s="1">
        <f>COUNTIFS(Totaal!$B$2:$B$211,"Xmin=10",Totaal!$C$2:$C$211,"Vertrouwen",Totaal!$D$2:$D$211,A41)</f>
        <v>0</v>
      </c>
      <c r="C41" s="1" t="e">
        <f t="shared" si="0"/>
        <v>#DIV/0!</v>
      </c>
      <c r="D41" s="1" t="e">
        <f t="shared" si="3"/>
        <v>#DIV/0!</v>
      </c>
      <c r="E41" s="1">
        <f>COUNTIFS(Totaal!$B$2:$B$211,"Xmin=10",Totaal!$C$2:$C$211,"Controle",Totaal!$D$2:$D$211,A41)</f>
        <v>0</v>
      </c>
      <c r="F41" s="1" t="e">
        <f t="shared" si="1"/>
        <v>#DIV/0!</v>
      </c>
      <c r="G41" s="1" t="e">
        <f t="shared" si="4"/>
        <v>#DIV/0!</v>
      </c>
    </row>
    <row r="42" spans="1:7" x14ac:dyDescent="0.3">
      <c r="A42" s="1">
        <f t="shared" si="2"/>
        <v>40</v>
      </c>
      <c r="B42" s="1">
        <f>COUNTIFS(Totaal!$B$2:$B$211,"Xmin=10",Totaal!$C$2:$C$211,"Vertrouwen",Totaal!$D$2:$D$211,A42)</f>
        <v>0</v>
      </c>
      <c r="C42" s="1" t="e">
        <f t="shared" si="0"/>
        <v>#DIV/0!</v>
      </c>
      <c r="D42" s="1" t="e">
        <f t="shared" si="3"/>
        <v>#DIV/0!</v>
      </c>
      <c r="E42" s="1">
        <f>COUNTIFS(Totaal!$B$2:$B$211,"Xmin=10",Totaal!$C$2:$C$211,"Controle",Totaal!$D$2:$D$211,A42)</f>
        <v>0</v>
      </c>
      <c r="F42" s="1" t="e">
        <f t="shared" si="1"/>
        <v>#DIV/0!</v>
      </c>
      <c r="G42" s="1" t="e">
        <f t="shared" si="4"/>
        <v>#DIV/0!</v>
      </c>
    </row>
    <row r="43" spans="1:7" x14ac:dyDescent="0.3">
      <c r="A43" s="1">
        <f t="shared" si="2"/>
        <v>41</v>
      </c>
      <c r="B43" s="1">
        <f>COUNTIFS(Totaal!$B$2:$B$211,"Xmin=10",Totaal!$C$2:$C$211,"Vertrouwen",Totaal!$D$2:$D$211,A43)</f>
        <v>0</v>
      </c>
      <c r="C43" s="1" t="e">
        <f t="shared" si="0"/>
        <v>#DIV/0!</v>
      </c>
      <c r="D43" s="1" t="e">
        <f t="shared" si="3"/>
        <v>#DIV/0!</v>
      </c>
      <c r="E43" s="1">
        <f>COUNTIFS(Totaal!$B$2:$B$211,"Xmin=10",Totaal!$C$2:$C$211,"Controle",Totaal!$D$2:$D$211,A43)</f>
        <v>0</v>
      </c>
      <c r="F43" s="1" t="e">
        <f t="shared" si="1"/>
        <v>#DIV/0!</v>
      </c>
      <c r="G43" s="1" t="e">
        <f t="shared" si="4"/>
        <v>#DIV/0!</v>
      </c>
    </row>
    <row r="44" spans="1:7" x14ac:dyDescent="0.3">
      <c r="A44" s="1">
        <f t="shared" si="2"/>
        <v>42</v>
      </c>
      <c r="B44" s="1">
        <f>COUNTIFS(Totaal!$B$2:$B$211,"Xmin=10",Totaal!$C$2:$C$211,"Vertrouwen",Totaal!$D$2:$D$211,A44)</f>
        <v>0</v>
      </c>
      <c r="C44" s="1" t="e">
        <f t="shared" si="0"/>
        <v>#DIV/0!</v>
      </c>
      <c r="D44" s="1" t="e">
        <f t="shared" si="3"/>
        <v>#DIV/0!</v>
      </c>
      <c r="E44" s="1">
        <f>COUNTIFS(Totaal!$B$2:$B$211,"Xmin=10",Totaal!$C$2:$C$211,"Controle",Totaal!$D$2:$D$211,A44)</f>
        <v>0</v>
      </c>
      <c r="F44" s="1" t="e">
        <f t="shared" si="1"/>
        <v>#DIV/0!</v>
      </c>
      <c r="G44" s="1" t="e">
        <f t="shared" si="4"/>
        <v>#DIV/0!</v>
      </c>
    </row>
    <row r="45" spans="1:7" x14ac:dyDescent="0.3">
      <c r="A45" s="1">
        <f t="shared" si="2"/>
        <v>43</v>
      </c>
      <c r="B45" s="1">
        <f>COUNTIFS(Totaal!$B$2:$B$211,"Xmin=10",Totaal!$C$2:$C$211,"Vertrouwen",Totaal!$D$2:$D$211,A45)</f>
        <v>0</v>
      </c>
      <c r="C45" s="1" t="e">
        <f t="shared" si="0"/>
        <v>#DIV/0!</v>
      </c>
      <c r="D45" s="1" t="e">
        <f t="shared" si="3"/>
        <v>#DIV/0!</v>
      </c>
      <c r="E45" s="1">
        <f>COUNTIFS(Totaal!$B$2:$B$211,"Xmin=10",Totaal!$C$2:$C$211,"Controle",Totaal!$D$2:$D$211,A45)</f>
        <v>0</v>
      </c>
      <c r="F45" s="1" t="e">
        <f t="shared" si="1"/>
        <v>#DIV/0!</v>
      </c>
      <c r="G45" s="1" t="e">
        <f t="shared" si="4"/>
        <v>#DIV/0!</v>
      </c>
    </row>
    <row r="46" spans="1:7" x14ac:dyDescent="0.3">
      <c r="A46" s="1">
        <f t="shared" si="2"/>
        <v>44</v>
      </c>
      <c r="B46" s="1">
        <f>COUNTIFS(Totaal!$B$2:$B$211,"Xmin=10",Totaal!$C$2:$C$211,"Vertrouwen",Totaal!$D$2:$D$211,A46)</f>
        <v>0</v>
      </c>
      <c r="C46" s="1" t="e">
        <f t="shared" si="0"/>
        <v>#DIV/0!</v>
      </c>
      <c r="D46" s="1" t="e">
        <f t="shared" si="3"/>
        <v>#DIV/0!</v>
      </c>
      <c r="E46" s="1">
        <f>COUNTIFS(Totaal!$B$2:$B$211,"Xmin=10",Totaal!$C$2:$C$211,"Controle",Totaal!$D$2:$D$211,A46)</f>
        <v>0</v>
      </c>
      <c r="F46" s="1" t="e">
        <f t="shared" si="1"/>
        <v>#DIV/0!</v>
      </c>
      <c r="G46" s="1" t="e">
        <f t="shared" si="4"/>
        <v>#DIV/0!</v>
      </c>
    </row>
    <row r="47" spans="1:7" x14ac:dyDescent="0.3">
      <c r="A47" s="1">
        <f t="shared" si="2"/>
        <v>45</v>
      </c>
      <c r="B47" s="1">
        <f>COUNTIFS(Totaal!$B$2:$B$211,"Xmin=10",Totaal!$C$2:$C$211,"Vertrouwen",Totaal!$D$2:$D$211,A47)</f>
        <v>0</v>
      </c>
      <c r="C47" s="1" t="e">
        <f t="shared" si="0"/>
        <v>#DIV/0!</v>
      </c>
      <c r="D47" s="1" t="e">
        <f t="shared" si="3"/>
        <v>#DIV/0!</v>
      </c>
      <c r="E47" s="1">
        <f>COUNTIFS(Totaal!$B$2:$B$211,"Xmin=10",Totaal!$C$2:$C$211,"Controle",Totaal!$D$2:$D$211,A47)</f>
        <v>0</v>
      </c>
      <c r="F47" s="1" t="e">
        <f t="shared" si="1"/>
        <v>#DIV/0!</v>
      </c>
      <c r="G47" s="1" t="e">
        <f t="shared" si="4"/>
        <v>#DIV/0!</v>
      </c>
    </row>
    <row r="48" spans="1:7" x14ac:dyDescent="0.3">
      <c r="A48" s="1">
        <f t="shared" si="2"/>
        <v>46</v>
      </c>
      <c r="B48" s="1">
        <f>COUNTIFS(Totaal!$B$2:$B$211,"Xmin=10",Totaal!$C$2:$C$211,"Vertrouwen",Totaal!$D$2:$D$211,A48)</f>
        <v>0</v>
      </c>
      <c r="C48" s="1" t="e">
        <f t="shared" si="0"/>
        <v>#DIV/0!</v>
      </c>
      <c r="D48" s="1" t="e">
        <f t="shared" si="3"/>
        <v>#DIV/0!</v>
      </c>
      <c r="E48" s="1">
        <f>COUNTIFS(Totaal!$B$2:$B$211,"Xmin=10",Totaal!$C$2:$C$211,"Controle",Totaal!$D$2:$D$211,A48)</f>
        <v>0</v>
      </c>
      <c r="F48" s="1" t="e">
        <f t="shared" si="1"/>
        <v>#DIV/0!</v>
      </c>
      <c r="G48" s="1" t="e">
        <f t="shared" si="4"/>
        <v>#DIV/0!</v>
      </c>
    </row>
    <row r="49" spans="1:7" x14ac:dyDescent="0.3">
      <c r="A49" s="1">
        <f t="shared" si="2"/>
        <v>47</v>
      </c>
      <c r="B49" s="1">
        <f>COUNTIFS(Totaal!$B$2:$B$211,"Xmin=10",Totaal!$C$2:$C$211,"Vertrouwen",Totaal!$D$2:$D$211,A49)</f>
        <v>0</v>
      </c>
      <c r="C49" s="1" t="e">
        <f t="shared" si="0"/>
        <v>#DIV/0!</v>
      </c>
      <c r="D49" s="1" t="e">
        <f t="shared" si="3"/>
        <v>#DIV/0!</v>
      </c>
      <c r="E49" s="1">
        <f>COUNTIFS(Totaal!$B$2:$B$211,"Xmin=10",Totaal!$C$2:$C$211,"Controle",Totaal!$D$2:$D$211,A49)</f>
        <v>0</v>
      </c>
      <c r="F49" s="1" t="e">
        <f t="shared" si="1"/>
        <v>#DIV/0!</v>
      </c>
      <c r="G49" s="1" t="e">
        <f t="shared" si="4"/>
        <v>#DIV/0!</v>
      </c>
    </row>
    <row r="50" spans="1:7" x14ac:dyDescent="0.3">
      <c r="A50" s="1">
        <f t="shared" si="2"/>
        <v>48</v>
      </c>
      <c r="B50" s="1">
        <f>COUNTIFS(Totaal!$B$2:$B$211,"Xmin=10",Totaal!$C$2:$C$211,"Vertrouwen",Totaal!$D$2:$D$211,A50)</f>
        <v>0</v>
      </c>
      <c r="C50" s="1" t="e">
        <f t="shared" si="0"/>
        <v>#DIV/0!</v>
      </c>
      <c r="D50" s="1" t="e">
        <f t="shared" si="3"/>
        <v>#DIV/0!</v>
      </c>
      <c r="E50" s="1">
        <f>COUNTIFS(Totaal!$B$2:$B$211,"Xmin=10",Totaal!$C$2:$C$211,"Controle",Totaal!$D$2:$D$211,A50)</f>
        <v>0</v>
      </c>
      <c r="F50" s="1" t="e">
        <f t="shared" si="1"/>
        <v>#DIV/0!</v>
      </c>
      <c r="G50" s="1" t="e">
        <f t="shared" si="4"/>
        <v>#DIV/0!</v>
      </c>
    </row>
    <row r="51" spans="1:7" x14ac:dyDescent="0.3">
      <c r="A51" s="1">
        <f t="shared" si="2"/>
        <v>49</v>
      </c>
      <c r="B51" s="1">
        <f>COUNTIFS(Totaal!$B$2:$B$211,"Xmin=10",Totaal!$C$2:$C$211,"Vertrouwen",Totaal!$D$2:$D$211,A51)</f>
        <v>0</v>
      </c>
      <c r="C51" s="1" t="e">
        <f t="shared" si="0"/>
        <v>#DIV/0!</v>
      </c>
      <c r="D51" s="1" t="e">
        <f t="shared" si="3"/>
        <v>#DIV/0!</v>
      </c>
      <c r="E51" s="1">
        <f>COUNTIFS(Totaal!$B$2:$B$211,"Xmin=10",Totaal!$C$2:$C$211,"Controle",Totaal!$D$2:$D$211,A51)</f>
        <v>0</v>
      </c>
      <c r="F51" s="1" t="e">
        <f>E51/SUM($E$2:$E$52)</f>
        <v>#DIV/0!</v>
      </c>
      <c r="G51" s="1" t="e">
        <f t="shared" si="4"/>
        <v>#DIV/0!</v>
      </c>
    </row>
    <row r="52" spans="1:7" x14ac:dyDescent="0.3">
      <c r="A52" s="1" t="s">
        <v>10</v>
      </c>
      <c r="B52" s="1">
        <f>COUNTIFS(Totaal!$B$2:$B$211,"Xmin=10",Totaal!$C$2:$C$211,"Vertrouwen",Totaal!$D$2:$D$211,A52)</f>
        <v>0</v>
      </c>
      <c r="C52" s="1" t="e">
        <f t="shared" si="0"/>
        <v>#DIV/0!</v>
      </c>
      <c r="D52" s="1" t="e">
        <f t="shared" si="3"/>
        <v>#DIV/0!</v>
      </c>
      <c r="E52" s="1">
        <f>COUNTIFS(Totaal!$B$2:$B$211,"Xmin=10",Totaal!$C$2:$C$211,"Controle",Totaal!$D$2:$D$211,A52)</f>
        <v>0</v>
      </c>
      <c r="F52" s="1" t="e">
        <f>E52/SUM($E$2:$E$52)</f>
        <v>#DIV/0!</v>
      </c>
      <c r="G52" s="1" t="e">
        <f t="shared" si="4"/>
        <v>#DIV/0!</v>
      </c>
    </row>
  </sheetData>
  <conditionalFormatting sqref="D2:D52 G2:G52">
    <cfRule type="cellIs" dxfId="1" priority="1" operator="greaterThan">
      <formula>0.49999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6790-C2C8-4782-9D40-3DB3BD84F1DB}">
  <dimension ref="A1:G52"/>
  <sheetViews>
    <sheetView zoomScale="70" zoomScaleNormal="70" workbookViewId="0">
      <selection activeCell="Z37" sqref="Z37"/>
    </sheetView>
  </sheetViews>
  <sheetFormatPr defaultRowHeight="14.4" x14ac:dyDescent="0.3"/>
  <cols>
    <col min="1" max="1" width="8.88671875" style="1"/>
    <col min="2" max="2" width="11.77734375" style="1" bestFit="1" customWidth="1"/>
    <col min="3" max="3" width="20.44140625" style="1" bestFit="1" customWidth="1"/>
    <col min="4" max="4" width="31.21875" style="1" customWidth="1"/>
    <col min="5" max="5" width="8.88671875" style="1"/>
    <col min="6" max="6" width="20.44140625" style="1" bestFit="1" customWidth="1"/>
    <col min="7" max="7" width="31.21875" style="1" bestFit="1" customWidth="1"/>
  </cols>
  <sheetData>
    <row r="1" spans="1:7" x14ac:dyDescent="0.3">
      <c r="A1" s="1" t="s">
        <v>6</v>
      </c>
      <c r="B1" s="1" t="s">
        <v>7</v>
      </c>
      <c r="C1" s="1" t="s">
        <v>11</v>
      </c>
      <c r="D1" s="1" t="s">
        <v>12</v>
      </c>
      <c r="E1" s="1" t="s">
        <v>8</v>
      </c>
      <c r="F1" s="1" t="s">
        <v>11</v>
      </c>
      <c r="G1" s="1" t="s">
        <v>12</v>
      </c>
    </row>
    <row r="2" spans="1:7" x14ac:dyDescent="0.3">
      <c r="A2" s="1">
        <v>0</v>
      </c>
      <c r="B2" s="1">
        <f>COUNTIFS(Totaal!$B$2:$B$211,"Xmin=20",Totaal!$C$2:$C$211,"Vertrouwen",Totaal!$D$2:$D$211,'Xmin=20'!A2)</f>
        <v>0</v>
      </c>
      <c r="C2" s="1" t="e">
        <f>B2/SUM($B$2:$B$52)</f>
        <v>#DIV/0!</v>
      </c>
      <c r="D2" s="1" t="e">
        <f>C2</f>
        <v>#DIV/0!</v>
      </c>
      <c r="E2" s="1">
        <f>COUNTIFS(Totaal!$B$2:$B$211,"Xmin=20",Totaal!$C$2:$C$211,"Controle",Totaal!$D$2:$D$211,'Xmin=20'!A2)</f>
        <v>0</v>
      </c>
      <c r="F2" s="1" t="e">
        <f>E2/SUM($E$2:$E$52)</f>
        <v>#DIV/0!</v>
      </c>
      <c r="G2" s="1" t="e">
        <f>F2</f>
        <v>#DIV/0!</v>
      </c>
    </row>
    <row r="3" spans="1:7" x14ac:dyDescent="0.3">
      <c r="A3" s="1">
        <f>A2+1</f>
        <v>1</v>
      </c>
      <c r="B3" s="1">
        <f>COUNTIFS(Totaal!$B$2:$B$211,"Xmin=20",Totaal!$C$2:$C$211,"Vertrouwen",Totaal!$D$2:$D$211,'Xmin=20'!A3)</f>
        <v>0</v>
      </c>
      <c r="C3" s="1" t="e">
        <f t="shared" ref="C3:C52" si="0">B3/SUM($B$2:$B$52)</f>
        <v>#DIV/0!</v>
      </c>
      <c r="D3" s="1" t="e">
        <f>D2+C3</f>
        <v>#DIV/0!</v>
      </c>
      <c r="E3" s="1">
        <f>COUNTIFS(Totaal!$B$2:$B$211,"Xmin=20",Totaal!$C$2:$C$211,"Controle",Totaal!$D$2:$D$211,'Xmin=20'!A3)</f>
        <v>0</v>
      </c>
      <c r="F3" s="1" t="e">
        <f t="shared" ref="F3:F50" si="1">E3/SUM($E$2:$E$52)</f>
        <v>#DIV/0!</v>
      </c>
      <c r="G3" s="1" t="e">
        <f>G2+F3</f>
        <v>#DIV/0!</v>
      </c>
    </row>
    <row r="4" spans="1:7" x14ac:dyDescent="0.3">
      <c r="A4" s="1">
        <f t="shared" ref="A4:A51" si="2">A3+1</f>
        <v>2</v>
      </c>
      <c r="B4" s="1">
        <f>COUNTIFS(Totaal!$B$2:$B$211,"Xmin=20",Totaal!$C$2:$C$211,"Vertrouwen",Totaal!$D$2:$D$211,'Xmin=20'!A4)</f>
        <v>0</v>
      </c>
      <c r="C4" s="1" t="e">
        <f t="shared" si="0"/>
        <v>#DIV/0!</v>
      </c>
      <c r="D4" s="1" t="e">
        <f t="shared" ref="D4:D52" si="3">D3+C4</f>
        <v>#DIV/0!</v>
      </c>
      <c r="E4" s="1">
        <f>COUNTIFS(Totaal!$B$2:$B$211,"Xmin=20",Totaal!$C$2:$C$211,"Controle",Totaal!$D$2:$D$211,'Xmin=20'!A4)</f>
        <v>0</v>
      </c>
      <c r="F4" s="1" t="e">
        <f t="shared" si="1"/>
        <v>#DIV/0!</v>
      </c>
      <c r="G4" s="1" t="e">
        <f t="shared" ref="G4:G52" si="4">G3+F4</f>
        <v>#DIV/0!</v>
      </c>
    </row>
    <row r="5" spans="1:7" x14ac:dyDescent="0.3">
      <c r="A5" s="1">
        <f t="shared" si="2"/>
        <v>3</v>
      </c>
      <c r="B5" s="1">
        <f>COUNTIFS(Totaal!$B$2:$B$211,"Xmin=20",Totaal!$C$2:$C$211,"Vertrouwen",Totaal!$D$2:$D$211,'Xmin=20'!A5)</f>
        <v>0</v>
      </c>
      <c r="C5" s="1" t="e">
        <f t="shared" si="0"/>
        <v>#DIV/0!</v>
      </c>
      <c r="D5" s="1" t="e">
        <f t="shared" si="3"/>
        <v>#DIV/0!</v>
      </c>
      <c r="E5" s="1">
        <f>COUNTIFS(Totaal!$B$2:$B$211,"Xmin=20",Totaal!$C$2:$C$211,"Controle",Totaal!$D$2:$D$211,'Xmin=20'!A5)</f>
        <v>0</v>
      </c>
      <c r="F5" s="1" t="e">
        <f t="shared" si="1"/>
        <v>#DIV/0!</v>
      </c>
      <c r="G5" s="1" t="e">
        <f t="shared" si="4"/>
        <v>#DIV/0!</v>
      </c>
    </row>
    <row r="6" spans="1:7" x14ac:dyDescent="0.3">
      <c r="A6" s="1">
        <f t="shared" si="2"/>
        <v>4</v>
      </c>
      <c r="B6" s="1">
        <f>COUNTIFS(Totaal!$B$2:$B$211,"Xmin=20",Totaal!$C$2:$C$211,"Vertrouwen",Totaal!$D$2:$D$211,'Xmin=20'!A6)</f>
        <v>0</v>
      </c>
      <c r="C6" s="1" t="e">
        <f t="shared" si="0"/>
        <v>#DIV/0!</v>
      </c>
      <c r="D6" s="1" t="e">
        <f t="shared" si="3"/>
        <v>#DIV/0!</v>
      </c>
      <c r="E6" s="1">
        <f>COUNTIFS(Totaal!$B$2:$B$211,"Xmin=20",Totaal!$C$2:$C$211,"Controle",Totaal!$D$2:$D$211,'Xmin=20'!A6)</f>
        <v>0</v>
      </c>
      <c r="F6" s="1" t="e">
        <f t="shared" si="1"/>
        <v>#DIV/0!</v>
      </c>
      <c r="G6" s="1" t="e">
        <f t="shared" si="4"/>
        <v>#DIV/0!</v>
      </c>
    </row>
    <row r="7" spans="1:7" x14ac:dyDescent="0.3">
      <c r="A7" s="1">
        <f t="shared" si="2"/>
        <v>5</v>
      </c>
      <c r="B7" s="1">
        <f>COUNTIFS(Totaal!$B$2:$B$211,"Xmin=20",Totaal!$C$2:$C$211,"Vertrouwen",Totaal!$D$2:$D$211,'Xmin=20'!A7)</f>
        <v>0</v>
      </c>
      <c r="C7" s="1" t="e">
        <f t="shared" si="0"/>
        <v>#DIV/0!</v>
      </c>
      <c r="D7" s="1" t="e">
        <f t="shared" si="3"/>
        <v>#DIV/0!</v>
      </c>
      <c r="E7" s="1">
        <f>COUNTIFS(Totaal!$B$2:$B$211,"Xmin=20",Totaal!$C$2:$C$211,"Controle",Totaal!$D$2:$D$211,'Xmin=20'!A7)</f>
        <v>0</v>
      </c>
      <c r="F7" s="1" t="e">
        <f t="shared" si="1"/>
        <v>#DIV/0!</v>
      </c>
      <c r="G7" s="1" t="e">
        <f t="shared" si="4"/>
        <v>#DIV/0!</v>
      </c>
    </row>
    <row r="8" spans="1:7" x14ac:dyDescent="0.3">
      <c r="A8" s="1">
        <f t="shared" si="2"/>
        <v>6</v>
      </c>
      <c r="B8" s="1">
        <f>COUNTIFS(Totaal!$B$2:$B$211,"Xmin=20",Totaal!$C$2:$C$211,"Vertrouwen",Totaal!$D$2:$D$211,'Xmin=20'!A8)</f>
        <v>0</v>
      </c>
      <c r="C8" s="1" t="e">
        <f t="shared" si="0"/>
        <v>#DIV/0!</v>
      </c>
      <c r="D8" s="1" t="e">
        <f t="shared" si="3"/>
        <v>#DIV/0!</v>
      </c>
      <c r="E8" s="1">
        <f>COUNTIFS(Totaal!$B$2:$B$211,"Xmin=20",Totaal!$C$2:$C$211,"Controle",Totaal!$D$2:$D$211,'Xmin=20'!A8)</f>
        <v>0</v>
      </c>
      <c r="F8" s="1" t="e">
        <f t="shared" si="1"/>
        <v>#DIV/0!</v>
      </c>
      <c r="G8" s="1" t="e">
        <f t="shared" si="4"/>
        <v>#DIV/0!</v>
      </c>
    </row>
    <row r="9" spans="1:7" x14ac:dyDescent="0.3">
      <c r="A9" s="1">
        <f t="shared" si="2"/>
        <v>7</v>
      </c>
      <c r="B9" s="1">
        <f>COUNTIFS(Totaal!$B$2:$B$211,"Xmin=20",Totaal!$C$2:$C$211,"Vertrouwen",Totaal!$D$2:$D$211,'Xmin=20'!A9)</f>
        <v>0</v>
      </c>
      <c r="C9" s="1" t="e">
        <f t="shared" si="0"/>
        <v>#DIV/0!</v>
      </c>
      <c r="D9" s="1" t="e">
        <f t="shared" si="3"/>
        <v>#DIV/0!</v>
      </c>
      <c r="E9" s="1">
        <f>COUNTIFS(Totaal!$B$2:$B$211,"Xmin=20",Totaal!$C$2:$C$211,"Controle",Totaal!$D$2:$D$211,'Xmin=20'!A9)</f>
        <v>0</v>
      </c>
      <c r="F9" s="1" t="e">
        <f t="shared" si="1"/>
        <v>#DIV/0!</v>
      </c>
      <c r="G9" s="1" t="e">
        <f t="shared" si="4"/>
        <v>#DIV/0!</v>
      </c>
    </row>
    <row r="10" spans="1:7" x14ac:dyDescent="0.3">
      <c r="A10" s="1">
        <f t="shared" si="2"/>
        <v>8</v>
      </c>
      <c r="B10" s="1">
        <f>COUNTIFS(Totaal!$B$2:$B$211,"Xmin=20",Totaal!$C$2:$C$211,"Vertrouwen",Totaal!$D$2:$D$211,'Xmin=20'!A10)</f>
        <v>0</v>
      </c>
      <c r="C10" s="1" t="e">
        <f t="shared" si="0"/>
        <v>#DIV/0!</v>
      </c>
      <c r="D10" s="1" t="e">
        <f t="shared" si="3"/>
        <v>#DIV/0!</v>
      </c>
      <c r="E10" s="1">
        <f>COUNTIFS(Totaal!$B$2:$B$211,"Xmin=20",Totaal!$C$2:$C$211,"Controle",Totaal!$D$2:$D$211,'Xmin=20'!A10)</f>
        <v>0</v>
      </c>
      <c r="F10" s="1" t="e">
        <f t="shared" si="1"/>
        <v>#DIV/0!</v>
      </c>
      <c r="G10" s="1" t="e">
        <f t="shared" si="4"/>
        <v>#DIV/0!</v>
      </c>
    </row>
    <row r="11" spans="1:7" x14ac:dyDescent="0.3">
      <c r="A11" s="1">
        <f t="shared" si="2"/>
        <v>9</v>
      </c>
      <c r="B11" s="1">
        <f>COUNTIFS(Totaal!$B$2:$B$211,"Xmin=20",Totaal!$C$2:$C$211,"Vertrouwen",Totaal!$D$2:$D$211,'Xmin=20'!A11)</f>
        <v>0</v>
      </c>
      <c r="C11" s="1" t="e">
        <f t="shared" si="0"/>
        <v>#DIV/0!</v>
      </c>
      <c r="D11" s="1" t="e">
        <f t="shared" si="3"/>
        <v>#DIV/0!</v>
      </c>
      <c r="E11" s="1">
        <f>COUNTIFS(Totaal!$B$2:$B$211,"Xmin=20",Totaal!$C$2:$C$211,"Controle",Totaal!$D$2:$D$211,'Xmin=20'!A11)</f>
        <v>0</v>
      </c>
      <c r="F11" s="1" t="e">
        <f t="shared" si="1"/>
        <v>#DIV/0!</v>
      </c>
      <c r="G11" s="1" t="e">
        <f t="shared" si="4"/>
        <v>#DIV/0!</v>
      </c>
    </row>
    <row r="12" spans="1:7" x14ac:dyDescent="0.3">
      <c r="A12" s="1">
        <f t="shared" si="2"/>
        <v>10</v>
      </c>
      <c r="B12" s="1">
        <f>COUNTIFS(Totaal!$B$2:$B$211,"Xmin=20",Totaal!$C$2:$C$211,"Vertrouwen",Totaal!$D$2:$D$211,'Xmin=20'!A12)</f>
        <v>0</v>
      </c>
      <c r="C12" s="1" t="e">
        <f t="shared" si="0"/>
        <v>#DIV/0!</v>
      </c>
      <c r="D12" s="1" t="e">
        <f t="shared" si="3"/>
        <v>#DIV/0!</v>
      </c>
      <c r="E12" s="1">
        <f>COUNTIFS(Totaal!$B$2:$B$211,"Xmin=20",Totaal!$C$2:$C$211,"Controle",Totaal!$D$2:$D$211,'Xmin=20'!A12)</f>
        <v>0</v>
      </c>
      <c r="F12" s="1" t="e">
        <f t="shared" si="1"/>
        <v>#DIV/0!</v>
      </c>
      <c r="G12" s="1" t="e">
        <f t="shared" si="4"/>
        <v>#DIV/0!</v>
      </c>
    </row>
    <row r="13" spans="1:7" x14ac:dyDescent="0.3">
      <c r="A13" s="1">
        <f t="shared" si="2"/>
        <v>11</v>
      </c>
      <c r="B13" s="1">
        <f>COUNTIFS(Totaal!$B$2:$B$211,"Xmin=20",Totaal!$C$2:$C$211,"Vertrouwen",Totaal!$D$2:$D$211,'Xmin=20'!A13)</f>
        <v>0</v>
      </c>
      <c r="C13" s="1" t="e">
        <f t="shared" si="0"/>
        <v>#DIV/0!</v>
      </c>
      <c r="D13" s="1" t="e">
        <f t="shared" si="3"/>
        <v>#DIV/0!</v>
      </c>
      <c r="E13" s="1">
        <f>COUNTIFS(Totaal!$B$2:$B$211,"Xmin=20",Totaal!$C$2:$C$211,"Controle",Totaal!$D$2:$D$211,'Xmin=20'!A13)</f>
        <v>0</v>
      </c>
      <c r="F13" s="1" t="e">
        <f t="shared" si="1"/>
        <v>#DIV/0!</v>
      </c>
      <c r="G13" s="1" t="e">
        <f t="shared" si="4"/>
        <v>#DIV/0!</v>
      </c>
    </row>
    <row r="14" spans="1:7" x14ac:dyDescent="0.3">
      <c r="A14" s="1">
        <f t="shared" si="2"/>
        <v>12</v>
      </c>
      <c r="B14" s="1">
        <f>COUNTIFS(Totaal!$B$2:$B$211,"Xmin=20",Totaal!$C$2:$C$211,"Vertrouwen",Totaal!$D$2:$D$211,'Xmin=20'!A14)</f>
        <v>0</v>
      </c>
      <c r="C14" s="1" t="e">
        <f t="shared" si="0"/>
        <v>#DIV/0!</v>
      </c>
      <c r="D14" s="1" t="e">
        <f t="shared" si="3"/>
        <v>#DIV/0!</v>
      </c>
      <c r="E14" s="1">
        <f>COUNTIFS(Totaal!$B$2:$B$211,"Xmin=20",Totaal!$C$2:$C$211,"Controle",Totaal!$D$2:$D$211,'Xmin=20'!A14)</f>
        <v>0</v>
      </c>
      <c r="F14" s="1" t="e">
        <f t="shared" si="1"/>
        <v>#DIV/0!</v>
      </c>
      <c r="G14" s="1" t="e">
        <f t="shared" si="4"/>
        <v>#DIV/0!</v>
      </c>
    </row>
    <row r="15" spans="1:7" x14ac:dyDescent="0.3">
      <c r="A15" s="1">
        <f t="shared" si="2"/>
        <v>13</v>
      </c>
      <c r="B15" s="1">
        <f>COUNTIFS(Totaal!$B$2:$B$211,"Xmin=20",Totaal!$C$2:$C$211,"Vertrouwen",Totaal!$D$2:$D$211,'Xmin=20'!A15)</f>
        <v>0</v>
      </c>
      <c r="C15" s="1" t="e">
        <f t="shared" si="0"/>
        <v>#DIV/0!</v>
      </c>
      <c r="D15" s="1" t="e">
        <f t="shared" si="3"/>
        <v>#DIV/0!</v>
      </c>
      <c r="E15" s="1">
        <f>COUNTIFS(Totaal!$B$2:$B$211,"Xmin=20",Totaal!$C$2:$C$211,"Controle",Totaal!$D$2:$D$211,'Xmin=20'!A15)</f>
        <v>0</v>
      </c>
      <c r="F15" s="1" t="e">
        <f t="shared" si="1"/>
        <v>#DIV/0!</v>
      </c>
      <c r="G15" s="1" t="e">
        <f t="shared" si="4"/>
        <v>#DIV/0!</v>
      </c>
    </row>
    <row r="16" spans="1:7" x14ac:dyDescent="0.3">
      <c r="A16" s="1">
        <f t="shared" si="2"/>
        <v>14</v>
      </c>
      <c r="B16" s="1">
        <f>COUNTIFS(Totaal!$B$2:$B$211,"Xmin=20",Totaal!$C$2:$C$211,"Vertrouwen",Totaal!$D$2:$D$211,'Xmin=20'!A16)</f>
        <v>0</v>
      </c>
      <c r="C16" s="1" t="e">
        <f t="shared" si="0"/>
        <v>#DIV/0!</v>
      </c>
      <c r="D16" s="1" t="e">
        <f t="shared" si="3"/>
        <v>#DIV/0!</v>
      </c>
      <c r="E16" s="1">
        <f>COUNTIFS(Totaal!$B$2:$B$211,"Xmin=20",Totaal!$C$2:$C$211,"Controle",Totaal!$D$2:$D$211,'Xmin=20'!A16)</f>
        <v>0</v>
      </c>
      <c r="F16" s="1" t="e">
        <f t="shared" si="1"/>
        <v>#DIV/0!</v>
      </c>
      <c r="G16" s="1" t="e">
        <f t="shared" si="4"/>
        <v>#DIV/0!</v>
      </c>
    </row>
    <row r="17" spans="1:7" x14ac:dyDescent="0.3">
      <c r="A17" s="1">
        <f t="shared" si="2"/>
        <v>15</v>
      </c>
      <c r="B17" s="1">
        <f>COUNTIFS(Totaal!$B$2:$B$211,"Xmin=20",Totaal!$C$2:$C$211,"Vertrouwen",Totaal!$D$2:$D$211,'Xmin=20'!A17)</f>
        <v>0</v>
      </c>
      <c r="C17" s="1" t="e">
        <f t="shared" si="0"/>
        <v>#DIV/0!</v>
      </c>
      <c r="D17" s="1" t="e">
        <f t="shared" si="3"/>
        <v>#DIV/0!</v>
      </c>
      <c r="E17" s="1">
        <f>COUNTIFS(Totaal!$B$2:$B$211,"Xmin=20",Totaal!$C$2:$C$211,"Controle",Totaal!$D$2:$D$211,'Xmin=20'!A17)</f>
        <v>0</v>
      </c>
      <c r="F17" s="1" t="e">
        <f t="shared" si="1"/>
        <v>#DIV/0!</v>
      </c>
      <c r="G17" s="1" t="e">
        <f t="shared" si="4"/>
        <v>#DIV/0!</v>
      </c>
    </row>
    <row r="18" spans="1:7" x14ac:dyDescent="0.3">
      <c r="A18" s="1">
        <f t="shared" si="2"/>
        <v>16</v>
      </c>
      <c r="B18" s="1">
        <f>COUNTIFS(Totaal!$B$2:$B$211,"Xmin=20",Totaal!$C$2:$C$211,"Vertrouwen",Totaal!$D$2:$D$211,'Xmin=20'!A18)</f>
        <v>0</v>
      </c>
      <c r="C18" s="1" t="e">
        <f t="shared" si="0"/>
        <v>#DIV/0!</v>
      </c>
      <c r="D18" s="1" t="e">
        <f t="shared" si="3"/>
        <v>#DIV/0!</v>
      </c>
      <c r="E18" s="1">
        <f>COUNTIFS(Totaal!$B$2:$B$211,"Xmin=20",Totaal!$C$2:$C$211,"Controle",Totaal!$D$2:$D$211,'Xmin=20'!A18)</f>
        <v>0</v>
      </c>
      <c r="F18" s="1" t="e">
        <f t="shared" si="1"/>
        <v>#DIV/0!</v>
      </c>
      <c r="G18" s="1" t="e">
        <f t="shared" si="4"/>
        <v>#DIV/0!</v>
      </c>
    </row>
    <row r="19" spans="1:7" x14ac:dyDescent="0.3">
      <c r="A19" s="1">
        <f t="shared" si="2"/>
        <v>17</v>
      </c>
      <c r="B19" s="1">
        <f>COUNTIFS(Totaal!$B$2:$B$211,"Xmin=20",Totaal!$C$2:$C$211,"Vertrouwen",Totaal!$D$2:$D$211,'Xmin=20'!A19)</f>
        <v>0</v>
      </c>
      <c r="C19" s="1" t="e">
        <f t="shared" si="0"/>
        <v>#DIV/0!</v>
      </c>
      <c r="D19" s="1" t="e">
        <f t="shared" si="3"/>
        <v>#DIV/0!</v>
      </c>
      <c r="E19" s="1">
        <f>COUNTIFS(Totaal!$B$2:$B$211,"Xmin=20",Totaal!$C$2:$C$211,"Controle",Totaal!$D$2:$D$211,'Xmin=20'!A19)</f>
        <v>0</v>
      </c>
      <c r="F19" s="1" t="e">
        <f t="shared" si="1"/>
        <v>#DIV/0!</v>
      </c>
      <c r="G19" s="1" t="e">
        <f t="shared" si="4"/>
        <v>#DIV/0!</v>
      </c>
    </row>
    <row r="20" spans="1:7" x14ac:dyDescent="0.3">
      <c r="A20" s="1">
        <f t="shared" si="2"/>
        <v>18</v>
      </c>
      <c r="B20" s="1">
        <f>COUNTIFS(Totaal!$B$2:$B$211,"Xmin=20",Totaal!$C$2:$C$211,"Vertrouwen",Totaal!$D$2:$D$211,'Xmin=20'!A20)</f>
        <v>0</v>
      </c>
      <c r="C20" s="1" t="e">
        <f t="shared" si="0"/>
        <v>#DIV/0!</v>
      </c>
      <c r="D20" s="1" t="e">
        <f t="shared" si="3"/>
        <v>#DIV/0!</v>
      </c>
      <c r="E20" s="1">
        <f>COUNTIFS(Totaal!$B$2:$B$211,"Xmin=20",Totaal!$C$2:$C$211,"Controle",Totaal!$D$2:$D$211,'Xmin=20'!A20)</f>
        <v>0</v>
      </c>
      <c r="F20" s="1" t="e">
        <f t="shared" si="1"/>
        <v>#DIV/0!</v>
      </c>
      <c r="G20" s="1" t="e">
        <f t="shared" si="4"/>
        <v>#DIV/0!</v>
      </c>
    </row>
    <row r="21" spans="1:7" x14ac:dyDescent="0.3">
      <c r="A21" s="1">
        <f t="shared" si="2"/>
        <v>19</v>
      </c>
      <c r="B21" s="1">
        <f>COUNTIFS(Totaal!$B$2:$B$211,"Xmin=20",Totaal!$C$2:$C$211,"Vertrouwen",Totaal!$D$2:$D$211,'Xmin=20'!A21)</f>
        <v>0</v>
      </c>
      <c r="C21" s="1" t="e">
        <f t="shared" si="0"/>
        <v>#DIV/0!</v>
      </c>
      <c r="D21" s="1" t="e">
        <f t="shared" si="3"/>
        <v>#DIV/0!</v>
      </c>
      <c r="E21" s="1">
        <f>COUNTIFS(Totaal!$B$2:$B$211,"Xmin=20",Totaal!$C$2:$C$211,"Controle",Totaal!$D$2:$D$211,'Xmin=20'!A21)</f>
        <v>0</v>
      </c>
      <c r="F21" s="1" t="e">
        <f t="shared" si="1"/>
        <v>#DIV/0!</v>
      </c>
      <c r="G21" s="1" t="e">
        <f t="shared" si="4"/>
        <v>#DIV/0!</v>
      </c>
    </row>
    <row r="22" spans="1:7" x14ac:dyDescent="0.3">
      <c r="A22" s="1">
        <f t="shared" si="2"/>
        <v>20</v>
      </c>
      <c r="B22" s="1">
        <f>COUNTIFS(Totaal!$B$2:$B$211,"Xmin=20",Totaal!$C$2:$C$211,"Vertrouwen",Totaal!$D$2:$D$211,'Xmin=20'!A22)</f>
        <v>0</v>
      </c>
      <c r="C22" s="1" t="e">
        <f t="shared" si="0"/>
        <v>#DIV/0!</v>
      </c>
      <c r="D22" s="1" t="e">
        <f t="shared" si="3"/>
        <v>#DIV/0!</v>
      </c>
      <c r="E22" s="1">
        <f>COUNTIFS(Totaal!$B$2:$B$211,"Xmin=20",Totaal!$C$2:$C$211,"Controle",Totaal!$D$2:$D$211,'Xmin=20'!A22)</f>
        <v>0</v>
      </c>
      <c r="F22" s="1" t="e">
        <f t="shared" si="1"/>
        <v>#DIV/0!</v>
      </c>
      <c r="G22" s="1" t="e">
        <f t="shared" si="4"/>
        <v>#DIV/0!</v>
      </c>
    </row>
    <row r="23" spans="1:7" x14ac:dyDescent="0.3">
      <c r="A23" s="1">
        <f t="shared" si="2"/>
        <v>21</v>
      </c>
      <c r="B23" s="1">
        <f>COUNTIFS(Totaal!$B$2:$B$211,"Xmin=20",Totaal!$C$2:$C$211,"Vertrouwen",Totaal!$D$2:$D$211,'Xmin=20'!A23)</f>
        <v>0</v>
      </c>
      <c r="C23" s="1" t="e">
        <f t="shared" si="0"/>
        <v>#DIV/0!</v>
      </c>
      <c r="D23" s="1" t="e">
        <f t="shared" si="3"/>
        <v>#DIV/0!</v>
      </c>
      <c r="E23" s="1">
        <f>COUNTIFS(Totaal!$B$2:$B$211,"Xmin=20",Totaal!$C$2:$C$211,"Controle",Totaal!$D$2:$D$211,'Xmin=20'!A23)</f>
        <v>0</v>
      </c>
      <c r="F23" s="1" t="e">
        <f t="shared" si="1"/>
        <v>#DIV/0!</v>
      </c>
      <c r="G23" s="1" t="e">
        <f t="shared" si="4"/>
        <v>#DIV/0!</v>
      </c>
    </row>
    <row r="24" spans="1:7" x14ac:dyDescent="0.3">
      <c r="A24" s="1">
        <f t="shared" si="2"/>
        <v>22</v>
      </c>
      <c r="B24" s="1">
        <f>COUNTIFS(Totaal!$B$2:$B$211,"Xmin=20",Totaal!$C$2:$C$211,"Vertrouwen",Totaal!$D$2:$D$211,'Xmin=20'!A24)</f>
        <v>0</v>
      </c>
      <c r="C24" s="1" t="e">
        <f t="shared" si="0"/>
        <v>#DIV/0!</v>
      </c>
      <c r="D24" s="1" t="e">
        <f t="shared" si="3"/>
        <v>#DIV/0!</v>
      </c>
      <c r="E24" s="1">
        <f>COUNTIFS(Totaal!$B$2:$B$211,"Xmin=20",Totaal!$C$2:$C$211,"Controle",Totaal!$D$2:$D$211,'Xmin=20'!A24)</f>
        <v>0</v>
      </c>
      <c r="F24" s="1" t="e">
        <f t="shared" si="1"/>
        <v>#DIV/0!</v>
      </c>
      <c r="G24" s="1" t="e">
        <f t="shared" si="4"/>
        <v>#DIV/0!</v>
      </c>
    </row>
    <row r="25" spans="1:7" x14ac:dyDescent="0.3">
      <c r="A25" s="1">
        <f t="shared" si="2"/>
        <v>23</v>
      </c>
      <c r="B25" s="1">
        <f>COUNTIFS(Totaal!$B$2:$B$211,"Xmin=20",Totaal!$C$2:$C$211,"Vertrouwen",Totaal!$D$2:$D$211,'Xmin=20'!A25)</f>
        <v>0</v>
      </c>
      <c r="C25" s="1" t="e">
        <f t="shared" si="0"/>
        <v>#DIV/0!</v>
      </c>
      <c r="D25" s="1" t="e">
        <f t="shared" si="3"/>
        <v>#DIV/0!</v>
      </c>
      <c r="E25" s="1">
        <f>COUNTIFS(Totaal!$B$2:$B$211,"Xmin=20",Totaal!$C$2:$C$211,"Controle",Totaal!$D$2:$D$211,'Xmin=20'!A25)</f>
        <v>0</v>
      </c>
      <c r="F25" s="1" t="e">
        <f t="shared" si="1"/>
        <v>#DIV/0!</v>
      </c>
      <c r="G25" s="1" t="e">
        <f t="shared" si="4"/>
        <v>#DIV/0!</v>
      </c>
    </row>
    <row r="26" spans="1:7" x14ac:dyDescent="0.3">
      <c r="A26" s="1">
        <f t="shared" si="2"/>
        <v>24</v>
      </c>
      <c r="B26" s="1">
        <f>COUNTIFS(Totaal!$B$2:$B$211,"Xmin=20",Totaal!$C$2:$C$211,"Vertrouwen",Totaal!$D$2:$D$211,'Xmin=20'!A26)</f>
        <v>0</v>
      </c>
      <c r="C26" s="1" t="e">
        <f t="shared" si="0"/>
        <v>#DIV/0!</v>
      </c>
      <c r="D26" s="1" t="e">
        <f t="shared" si="3"/>
        <v>#DIV/0!</v>
      </c>
      <c r="E26" s="1">
        <f>COUNTIFS(Totaal!$B$2:$B$211,"Xmin=20",Totaal!$C$2:$C$211,"Controle",Totaal!$D$2:$D$211,'Xmin=20'!A26)</f>
        <v>0</v>
      </c>
      <c r="F26" s="1" t="e">
        <f t="shared" si="1"/>
        <v>#DIV/0!</v>
      </c>
      <c r="G26" s="1" t="e">
        <f t="shared" si="4"/>
        <v>#DIV/0!</v>
      </c>
    </row>
    <row r="27" spans="1:7" x14ac:dyDescent="0.3">
      <c r="A27" s="1">
        <f t="shared" si="2"/>
        <v>25</v>
      </c>
      <c r="B27" s="1">
        <f>COUNTIFS(Totaal!$B$2:$B$211,"Xmin=20",Totaal!$C$2:$C$211,"Vertrouwen",Totaal!$D$2:$D$211,'Xmin=20'!A27)</f>
        <v>0</v>
      </c>
      <c r="C27" s="1" t="e">
        <f t="shared" si="0"/>
        <v>#DIV/0!</v>
      </c>
      <c r="D27" s="1" t="e">
        <f t="shared" si="3"/>
        <v>#DIV/0!</v>
      </c>
      <c r="E27" s="1">
        <f>COUNTIFS(Totaal!$B$2:$B$211,"Xmin=20",Totaal!$C$2:$C$211,"Controle",Totaal!$D$2:$D$211,'Xmin=20'!A27)</f>
        <v>0</v>
      </c>
      <c r="F27" s="1" t="e">
        <f t="shared" si="1"/>
        <v>#DIV/0!</v>
      </c>
      <c r="G27" s="1" t="e">
        <f t="shared" si="4"/>
        <v>#DIV/0!</v>
      </c>
    </row>
    <row r="28" spans="1:7" x14ac:dyDescent="0.3">
      <c r="A28" s="1">
        <f t="shared" si="2"/>
        <v>26</v>
      </c>
      <c r="B28" s="1">
        <f>COUNTIFS(Totaal!$B$2:$B$211,"Xmin=20",Totaal!$C$2:$C$211,"Vertrouwen",Totaal!$D$2:$D$211,'Xmin=20'!A28)</f>
        <v>0</v>
      </c>
      <c r="C28" s="1" t="e">
        <f t="shared" si="0"/>
        <v>#DIV/0!</v>
      </c>
      <c r="D28" s="1" t="e">
        <f t="shared" si="3"/>
        <v>#DIV/0!</v>
      </c>
      <c r="E28" s="1">
        <f>COUNTIFS(Totaal!$B$2:$B$211,"Xmin=20",Totaal!$C$2:$C$211,"Controle",Totaal!$D$2:$D$211,'Xmin=20'!A28)</f>
        <v>0</v>
      </c>
      <c r="F28" s="1" t="e">
        <f t="shared" si="1"/>
        <v>#DIV/0!</v>
      </c>
      <c r="G28" s="1" t="e">
        <f t="shared" si="4"/>
        <v>#DIV/0!</v>
      </c>
    </row>
    <row r="29" spans="1:7" x14ac:dyDescent="0.3">
      <c r="A29" s="1">
        <f t="shared" si="2"/>
        <v>27</v>
      </c>
      <c r="B29" s="1">
        <f>COUNTIFS(Totaal!$B$2:$B$211,"Xmin=20",Totaal!$C$2:$C$211,"Vertrouwen",Totaal!$D$2:$D$211,'Xmin=20'!A29)</f>
        <v>0</v>
      </c>
      <c r="C29" s="1" t="e">
        <f t="shared" si="0"/>
        <v>#DIV/0!</v>
      </c>
      <c r="D29" s="1" t="e">
        <f t="shared" si="3"/>
        <v>#DIV/0!</v>
      </c>
      <c r="E29" s="1">
        <f>COUNTIFS(Totaal!$B$2:$B$211,"Xmin=20",Totaal!$C$2:$C$211,"Controle",Totaal!$D$2:$D$211,'Xmin=20'!A29)</f>
        <v>0</v>
      </c>
      <c r="F29" s="1" t="e">
        <f t="shared" si="1"/>
        <v>#DIV/0!</v>
      </c>
      <c r="G29" s="1" t="e">
        <f t="shared" si="4"/>
        <v>#DIV/0!</v>
      </c>
    </row>
    <row r="30" spans="1:7" x14ac:dyDescent="0.3">
      <c r="A30" s="1">
        <f t="shared" si="2"/>
        <v>28</v>
      </c>
      <c r="B30" s="1">
        <f>COUNTIFS(Totaal!$B$2:$B$211,"Xmin=20",Totaal!$C$2:$C$211,"Vertrouwen",Totaal!$D$2:$D$211,'Xmin=20'!A30)</f>
        <v>0</v>
      </c>
      <c r="C30" s="1" t="e">
        <f t="shared" si="0"/>
        <v>#DIV/0!</v>
      </c>
      <c r="D30" s="1" t="e">
        <f t="shared" si="3"/>
        <v>#DIV/0!</v>
      </c>
      <c r="E30" s="1">
        <f>COUNTIFS(Totaal!$B$2:$B$211,"Xmin=20",Totaal!$C$2:$C$211,"Controle",Totaal!$D$2:$D$211,'Xmin=20'!A30)</f>
        <v>0</v>
      </c>
      <c r="F30" s="1" t="e">
        <f t="shared" si="1"/>
        <v>#DIV/0!</v>
      </c>
      <c r="G30" s="1" t="e">
        <f t="shared" si="4"/>
        <v>#DIV/0!</v>
      </c>
    </row>
    <row r="31" spans="1:7" x14ac:dyDescent="0.3">
      <c r="A31" s="1">
        <f t="shared" si="2"/>
        <v>29</v>
      </c>
      <c r="B31" s="1">
        <f>COUNTIFS(Totaal!$B$2:$B$211,"Xmin=20",Totaal!$C$2:$C$211,"Vertrouwen",Totaal!$D$2:$D$211,'Xmin=20'!A31)</f>
        <v>0</v>
      </c>
      <c r="C31" s="1" t="e">
        <f t="shared" si="0"/>
        <v>#DIV/0!</v>
      </c>
      <c r="D31" s="1" t="e">
        <f t="shared" si="3"/>
        <v>#DIV/0!</v>
      </c>
      <c r="E31" s="1">
        <f>COUNTIFS(Totaal!$B$2:$B$211,"Xmin=20",Totaal!$C$2:$C$211,"Controle",Totaal!$D$2:$D$211,'Xmin=20'!A31)</f>
        <v>0</v>
      </c>
      <c r="F31" s="1" t="e">
        <f t="shared" si="1"/>
        <v>#DIV/0!</v>
      </c>
      <c r="G31" s="1" t="e">
        <f t="shared" si="4"/>
        <v>#DIV/0!</v>
      </c>
    </row>
    <row r="32" spans="1:7" x14ac:dyDescent="0.3">
      <c r="A32" s="1">
        <f t="shared" si="2"/>
        <v>30</v>
      </c>
      <c r="B32" s="1">
        <f>COUNTIFS(Totaal!$B$2:$B$211,"Xmin=20",Totaal!$C$2:$C$211,"Vertrouwen",Totaal!$D$2:$D$211,'Xmin=20'!A32)</f>
        <v>0</v>
      </c>
      <c r="C32" s="1" t="e">
        <f t="shared" si="0"/>
        <v>#DIV/0!</v>
      </c>
      <c r="D32" s="1" t="e">
        <f t="shared" si="3"/>
        <v>#DIV/0!</v>
      </c>
      <c r="E32" s="1">
        <f>COUNTIFS(Totaal!$B$2:$B$211,"Xmin=20",Totaal!$C$2:$C$211,"Controle",Totaal!$D$2:$D$211,'Xmin=20'!A32)</f>
        <v>0</v>
      </c>
      <c r="F32" s="1" t="e">
        <f t="shared" si="1"/>
        <v>#DIV/0!</v>
      </c>
      <c r="G32" s="1" t="e">
        <f t="shared" si="4"/>
        <v>#DIV/0!</v>
      </c>
    </row>
    <row r="33" spans="1:7" x14ac:dyDescent="0.3">
      <c r="A33" s="1">
        <f t="shared" si="2"/>
        <v>31</v>
      </c>
      <c r="B33" s="1">
        <f>COUNTIFS(Totaal!$B$2:$B$211,"Xmin=20",Totaal!$C$2:$C$211,"Vertrouwen",Totaal!$D$2:$D$211,'Xmin=20'!A33)</f>
        <v>0</v>
      </c>
      <c r="C33" s="1" t="e">
        <f t="shared" si="0"/>
        <v>#DIV/0!</v>
      </c>
      <c r="D33" s="1" t="e">
        <f t="shared" si="3"/>
        <v>#DIV/0!</v>
      </c>
      <c r="E33" s="1">
        <f>COUNTIFS(Totaal!$B$2:$B$211,"Xmin=20",Totaal!$C$2:$C$211,"Controle",Totaal!$D$2:$D$211,'Xmin=20'!A33)</f>
        <v>0</v>
      </c>
      <c r="F33" s="1" t="e">
        <f t="shared" si="1"/>
        <v>#DIV/0!</v>
      </c>
      <c r="G33" s="1" t="e">
        <f t="shared" si="4"/>
        <v>#DIV/0!</v>
      </c>
    </row>
    <row r="34" spans="1:7" x14ac:dyDescent="0.3">
      <c r="A34" s="1">
        <f t="shared" si="2"/>
        <v>32</v>
      </c>
      <c r="B34" s="1">
        <f>COUNTIFS(Totaal!$B$2:$B$211,"Xmin=20",Totaal!$C$2:$C$211,"Vertrouwen",Totaal!$D$2:$D$211,'Xmin=20'!A34)</f>
        <v>0</v>
      </c>
      <c r="C34" s="1" t="e">
        <f t="shared" si="0"/>
        <v>#DIV/0!</v>
      </c>
      <c r="D34" s="1" t="e">
        <f t="shared" si="3"/>
        <v>#DIV/0!</v>
      </c>
      <c r="E34" s="1">
        <f>COUNTIFS(Totaal!$B$2:$B$211,"Xmin=20",Totaal!$C$2:$C$211,"Controle",Totaal!$D$2:$D$211,'Xmin=20'!A34)</f>
        <v>0</v>
      </c>
      <c r="F34" s="1" t="e">
        <f t="shared" si="1"/>
        <v>#DIV/0!</v>
      </c>
      <c r="G34" s="1" t="e">
        <f t="shared" si="4"/>
        <v>#DIV/0!</v>
      </c>
    </row>
    <row r="35" spans="1:7" x14ac:dyDescent="0.3">
      <c r="A35" s="1">
        <f t="shared" si="2"/>
        <v>33</v>
      </c>
      <c r="B35" s="1">
        <f>COUNTIFS(Totaal!$B$2:$B$211,"Xmin=20",Totaal!$C$2:$C$211,"Vertrouwen",Totaal!$D$2:$D$211,'Xmin=20'!A35)</f>
        <v>0</v>
      </c>
      <c r="C35" s="1" t="e">
        <f t="shared" si="0"/>
        <v>#DIV/0!</v>
      </c>
      <c r="D35" s="1" t="e">
        <f t="shared" si="3"/>
        <v>#DIV/0!</v>
      </c>
      <c r="E35" s="1">
        <f>COUNTIFS(Totaal!$B$2:$B$211,"Xmin=20",Totaal!$C$2:$C$211,"Controle",Totaal!$D$2:$D$211,'Xmin=20'!A35)</f>
        <v>0</v>
      </c>
      <c r="F35" s="1" t="e">
        <f t="shared" si="1"/>
        <v>#DIV/0!</v>
      </c>
      <c r="G35" s="1" t="e">
        <f t="shared" si="4"/>
        <v>#DIV/0!</v>
      </c>
    </row>
    <row r="36" spans="1:7" x14ac:dyDescent="0.3">
      <c r="A36" s="1">
        <f t="shared" si="2"/>
        <v>34</v>
      </c>
      <c r="B36" s="1">
        <f>COUNTIFS(Totaal!$B$2:$B$211,"Xmin=20",Totaal!$C$2:$C$211,"Vertrouwen",Totaal!$D$2:$D$211,'Xmin=20'!A36)</f>
        <v>0</v>
      </c>
      <c r="C36" s="1" t="e">
        <f t="shared" si="0"/>
        <v>#DIV/0!</v>
      </c>
      <c r="D36" s="1" t="e">
        <f t="shared" si="3"/>
        <v>#DIV/0!</v>
      </c>
      <c r="E36" s="1">
        <f>COUNTIFS(Totaal!$B$2:$B$211,"Xmin=20",Totaal!$C$2:$C$211,"Controle",Totaal!$D$2:$D$211,'Xmin=20'!A36)</f>
        <v>0</v>
      </c>
      <c r="F36" s="1" t="e">
        <f t="shared" si="1"/>
        <v>#DIV/0!</v>
      </c>
      <c r="G36" s="1" t="e">
        <f t="shared" si="4"/>
        <v>#DIV/0!</v>
      </c>
    </row>
    <row r="37" spans="1:7" x14ac:dyDescent="0.3">
      <c r="A37" s="1">
        <f t="shared" si="2"/>
        <v>35</v>
      </c>
      <c r="B37" s="1">
        <f>COUNTIFS(Totaal!$B$2:$B$211,"Xmin=20",Totaal!$C$2:$C$211,"Vertrouwen",Totaal!$D$2:$D$211,'Xmin=20'!A37)</f>
        <v>0</v>
      </c>
      <c r="C37" s="1" t="e">
        <f t="shared" si="0"/>
        <v>#DIV/0!</v>
      </c>
      <c r="D37" s="1" t="e">
        <f t="shared" si="3"/>
        <v>#DIV/0!</v>
      </c>
      <c r="E37" s="1">
        <f>COUNTIFS(Totaal!$B$2:$B$211,"Xmin=20",Totaal!$C$2:$C$211,"Controle",Totaal!$D$2:$D$211,'Xmin=20'!A37)</f>
        <v>0</v>
      </c>
      <c r="F37" s="1" t="e">
        <f t="shared" si="1"/>
        <v>#DIV/0!</v>
      </c>
      <c r="G37" s="1" t="e">
        <f t="shared" si="4"/>
        <v>#DIV/0!</v>
      </c>
    </row>
    <row r="38" spans="1:7" x14ac:dyDescent="0.3">
      <c r="A38" s="1">
        <f t="shared" si="2"/>
        <v>36</v>
      </c>
      <c r="B38" s="1">
        <f>COUNTIFS(Totaal!$B$2:$B$211,"Xmin=20",Totaal!$C$2:$C$211,"Vertrouwen",Totaal!$D$2:$D$211,'Xmin=20'!A38)</f>
        <v>0</v>
      </c>
      <c r="C38" s="1" t="e">
        <f t="shared" si="0"/>
        <v>#DIV/0!</v>
      </c>
      <c r="D38" s="1" t="e">
        <f t="shared" si="3"/>
        <v>#DIV/0!</v>
      </c>
      <c r="E38" s="1">
        <f>COUNTIFS(Totaal!$B$2:$B$211,"Xmin=20",Totaal!$C$2:$C$211,"Controle",Totaal!$D$2:$D$211,'Xmin=20'!A38)</f>
        <v>0</v>
      </c>
      <c r="F38" s="1" t="e">
        <f t="shared" si="1"/>
        <v>#DIV/0!</v>
      </c>
      <c r="G38" s="1" t="e">
        <f t="shared" si="4"/>
        <v>#DIV/0!</v>
      </c>
    </row>
    <row r="39" spans="1:7" x14ac:dyDescent="0.3">
      <c r="A39" s="1">
        <f t="shared" si="2"/>
        <v>37</v>
      </c>
      <c r="B39" s="1">
        <f>COUNTIFS(Totaal!$B$2:$B$211,"Xmin=20",Totaal!$C$2:$C$211,"Vertrouwen",Totaal!$D$2:$D$211,'Xmin=20'!A39)</f>
        <v>0</v>
      </c>
      <c r="C39" s="1" t="e">
        <f t="shared" si="0"/>
        <v>#DIV/0!</v>
      </c>
      <c r="D39" s="1" t="e">
        <f t="shared" si="3"/>
        <v>#DIV/0!</v>
      </c>
      <c r="E39" s="1">
        <f>COUNTIFS(Totaal!$B$2:$B$211,"Xmin=20",Totaal!$C$2:$C$211,"Controle",Totaal!$D$2:$D$211,'Xmin=20'!A39)</f>
        <v>0</v>
      </c>
      <c r="F39" s="1" t="e">
        <f t="shared" si="1"/>
        <v>#DIV/0!</v>
      </c>
      <c r="G39" s="1" t="e">
        <f t="shared" si="4"/>
        <v>#DIV/0!</v>
      </c>
    </row>
    <row r="40" spans="1:7" x14ac:dyDescent="0.3">
      <c r="A40" s="1">
        <f t="shared" si="2"/>
        <v>38</v>
      </c>
      <c r="B40" s="1">
        <f>COUNTIFS(Totaal!$B$2:$B$211,"Xmin=20",Totaal!$C$2:$C$211,"Vertrouwen",Totaal!$D$2:$D$211,'Xmin=20'!A40)</f>
        <v>0</v>
      </c>
      <c r="C40" s="1" t="e">
        <f t="shared" si="0"/>
        <v>#DIV/0!</v>
      </c>
      <c r="D40" s="1" t="e">
        <f t="shared" si="3"/>
        <v>#DIV/0!</v>
      </c>
      <c r="E40" s="1">
        <f>COUNTIFS(Totaal!$B$2:$B$211,"Xmin=20",Totaal!$C$2:$C$211,"Controle",Totaal!$D$2:$D$211,'Xmin=20'!A40)</f>
        <v>0</v>
      </c>
      <c r="F40" s="1" t="e">
        <f t="shared" si="1"/>
        <v>#DIV/0!</v>
      </c>
      <c r="G40" s="1" t="e">
        <f t="shared" si="4"/>
        <v>#DIV/0!</v>
      </c>
    </row>
    <row r="41" spans="1:7" x14ac:dyDescent="0.3">
      <c r="A41" s="1">
        <f t="shared" si="2"/>
        <v>39</v>
      </c>
      <c r="B41" s="1">
        <f>COUNTIFS(Totaal!$B$2:$B$211,"Xmin=20",Totaal!$C$2:$C$211,"Vertrouwen",Totaal!$D$2:$D$211,'Xmin=20'!A41)</f>
        <v>0</v>
      </c>
      <c r="C41" s="1" t="e">
        <f t="shared" si="0"/>
        <v>#DIV/0!</v>
      </c>
      <c r="D41" s="1" t="e">
        <f t="shared" si="3"/>
        <v>#DIV/0!</v>
      </c>
      <c r="E41" s="1">
        <f>COUNTIFS(Totaal!$B$2:$B$211,"Xmin=20",Totaal!$C$2:$C$211,"Controle",Totaal!$D$2:$D$211,'Xmin=20'!A41)</f>
        <v>0</v>
      </c>
      <c r="F41" s="1" t="e">
        <f t="shared" si="1"/>
        <v>#DIV/0!</v>
      </c>
      <c r="G41" s="1" t="e">
        <f t="shared" si="4"/>
        <v>#DIV/0!</v>
      </c>
    </row>
    <row r="42" spans="1:7" x14ac:dyDescent="0.3">
      <c r="A42" s="1">
        <f t="shared" si="2"/>
        <v>40</v>
      </c>
      <c r="B42" s="1">
        <f>COUNTIFS(Totaal!$B$2:$B$211,"Xmin=20",Totaal!$C$2:$C$211,"Vertrouwen",Totaal!$D$2:$D$211,'Xmin=20'!A42)</f>
        <v>0</v>
      </c>
      <c r="C42" s="1" t="e">
        <f t="shared" si="0"/>
        <v>#DIV/0!</v>
      </c>
      <c r="D42" s="1" t="e">
        <f t="shared" si="3"/>
        <v>#DIV/0!</v>
      </c>
      <c r="E42" s="1">
        <f>COUNTIFS(Totaal!$B$2:$B$211,"Xmin=20",Totaal!$C$2:$C$211,"Controle",Totaal!$D$2:$D$211,'Xmin=20'!A42)</f>
        <v>0</v>
      </c>
      <c r="F42" s="1" t="e">
        <f t="shared" si="1"/>
        <v>#DIV/0!</v>
      </c>
      <c r="G42" s="1" t="e">
        <f t="shared" si="4"/>
        <v>#DIV/0!</v>
      </c>
    </row>
    <row r="43" spans="1:7" x14ac:dyDescent="0.3">
      <c r="A43" s="1">
        <f t="shared" si="2"/>
        <v>41</v>
      </c>
      <c r="B43" s="1">
        <f>COUNTIFS(Totaal!$B$2:$B$211,"Xmin=20",Totaal!$C$2:$C$211,"Vertrouwen",Totaal!$D$2:$D$211,'Xmin=20'!A43)</f>
        <v>0</v>
      </c>
      <c r="C43" s="1" t="e">
        <f t="shared" si="0"/>
        <v>#DIV/0!</v>
      </c>
      <c r="D43" s="1" t="e">
        <f t="shared" si="3"/>
        <v>#DIV/0!</v>
      </c>
      <c r="E43" s="1">
        <f>COUNTIFS(Totaal!$B$2:$B$211,"Xmin=20",Totaal!$C$2:$C$211,"Controle",Totaal!$D$2:$D$211,'Xmin=20'!A43)</f>
        <v>0</v>
      </c>
      <c r="F43" s="1" t="e">
        <f t="shared" si="1"/>
        <v>#DIV/0!</v>
      </c>
      <c r="G43" s="1" t="e">
        <f t="shared" si="4"/>
        <v>#DIV/0!</v>
      </c>
    </row>
    <row r="44" spans="1:7" x14ac:dyDescent="0.3">
      <c r="A44" s="1">
        <f t="shared" si="2"/>
        <v>42</v>
      </c>
      <c r="B44" s="1">
        <f>COUNTIFS(Totaal!$B$2:$B$211,"Xmin=20",Totaal!$C$2:$C$211,"Vertrouwen",Totaal!$D$2:$D$211,'Xmin=20'!A44)</f>
        <v>0</v>
      </c>
      <c r="C44" s="1" t="e">
        <f t="shared" si="0"/>
        <v>#DIV/0!</v>
      </c>
      <c r="D44" s="1" t="e">
        <f t="shared" si="3"/>
        <v>#DIV/0!</v>
      </c>
      <c r="E44" s="1">
        <f>COUNTIFS(Totaal!$B$2:$B$211,"Xmin=20",Totaal!$C$2:$C$211,"Controle",Totaal!$D$2:$D$211,'Xmin=20'!A44)</f>
        <v>0</v>
      </c>
      <c r="F44" s="1" t="e">
        <f t="shared" si="1"/>
        <v>#DIV/0!</v>
      </c>
      <c r="G44" s="1" t="e">
        <f t="shared" si="4"/>
        <v>#DIV/0!</v>
      </c>
    </row>
    <row r="45" spans="1:7" x14ac:dyDescent="0.3">
      <c r="A45" s="1">
        <f t="shared" si="2"/>
        <v>43</v>
      </c>
      <c r="B45" s="1">
        <f>COUNTIFS(Totaal!$B$2:$B$211,"Xmin=20",Totaal!$C$2:$C$211,"Vertrouwen",Totaal!$D$2:$D$211,'Xmin=20'!A45)</f>
        <v>0</v>
      </c>
      <c r="C45" s="1" t="e">
        <f t="shared" si="0"/>
        <v>#DIV/0!</v>
      </c>
      <c r="D45" s="1" t="e">
        <f t="shared" si="3"/>
        <v>#DIV/0!</v>
      </c>
      <c r="E45" s="1">
        <f>COUNTIFS(Totaal!$B$2:$B$211,"Xmin=20",Totaal!$C$2:$C$211,"Controle",Totaal!$D$2:$D$211,'Xmin=20'!A45)</f>
        <v>0</v>
      </c>
      <c r="F45" s="1" t="e">
        <f t="shared" si="1"/>
        <v>#DIV/0!</v>
      </c>
      <c r="G45" s="1" t="e">
        <f t="shared" si="4"/>
        <v>#DIV/0!</v>
      </c>
    </row>
    <row r="46" spans="1:7" x14ac:dyDescent="0.3">
      <c r="A46" s="1">
        <f t="shared" si="2"/>
        <v>44</v>
      </c>
      <c r="B46" s="1">
        <f>COUNTIFS(Totaal!$B$2:$B$211,"Xmin=20",Totaal!$C$2:$C$211,"Vertrouwen",Totaal!$D$2:$D$211,'Xmin=20'!A46)</f>
        <v>0</v>
      </c>
      <c r="C46" s="1" t="e">
        <f t="shared" si="0"/>
        <v>#DIV/0!</v>
      </c>
      <c r="D46" s="1" t="e">
        <f t="shared" si="3"/>
        <v>#DIV/0!</v>
      </c>
      <c r="E46" s="1">
        <f>COUNTIFS(Totaal!$B$2:$B$211,"Xmin=20",Totaal!$C$2:$C$211,"Controle",Totaal!$D$2:$D$211,'Xmin=20'!A46)</f>
        <v>0</v>
      </c>
      <c r="F46" s="1" t="e">
        <f t="shared" si="1"/>
        <v>#DIV/0!</v>
      </c>
      <c r="G46" s="1" t="e">
        <f t="shared" si="4"/>
        <v>#DIV/0!</v>
      </c>
    </row>
    <row r="47" spans="1:7" x14ac:dyDescent="0.3">
      <c r="A47" s="1">
        <f t="shared" si="2"/>
        <v>45</v>
      </c>
      <c r="B47" s="1">
        <f>COUNTIFS(Totaal!$B$2:$B$211,"Xmin=20",Totaal!$C$2:$C$211,"Vertrouwen",Totaal!$D$2:$D$211,'Xmin=20'!A47)</f>
        <v>0</v>
      </c>
      <c r="C47" s="1" t="e">
        <f t="shared" si="0"/>
        <v>#DIV/0!</v>
      </c>
      <c r="D47" s="1" t="e">
        <f t="shared" si="3"/>
        <v>#DIV/0!</v>
      </c>
      <c r="E47" s="1">
        <f>COUNTIFS(Totaal!$B$2:$B$211,"Xmin=20",Totaal!$C$2:$C$211,"Controle",Totaal!$D$2:$D$211,'Xmin=20'!A47)</f>
        <v>0</v>
      </c>
      <c r="F47" s="1" t="e">
        <f t="shared" si="1"/>
        <v>#DIV/0!</v>
      </c>
      <c r="G47" s="1" t="e">
        <f t="shared" si="4"/>
        <v>#DIV/0!</v>
      </c>
    </row>
    <row r="48" spans="1:7" x14ac:dyDescent="0.3">
      <c r="A48" s="1">
        <f t="shared" si="2"/>
        <v>46</v>
      </c>
      <c r="B48" s="1">
        <f>COUNTIFS(Totaal!$B$2:$B$211,"Xmin=20",Totaal!$C$2:$C$211,"Vertrouwen",Totaal!$D$2:$D$211,'Xmin=20'!A48)</f>
        <v>0</v>
      </c>
      <c r="C48" s="1" t="e">
        <f t="shared" si="0"/>
        <v>#DIV/0!</v>
      </c>
      <c r="D48" s="1" t="e">
        <f t="shared" si="3"/>
        <v>#DIV/0!</v>
      </c>
      <c r="E48" s="1">
        <f>COUNTIFS(Totaal!$B$2:$B$211,"Xmin=20",Totaal!$C$2:$C$211,"Controle",Totaal!$D$2:$D$211,'Xmin=20'!A48)</f>
        <v>0</v>
      </c>
      <c r="F48" s="1" t="e">
        <f t="shared" si="1"/>
        <v>#DIV/0!</v>
      </c>
      <c r="G48" s="1" t="e">
        <f t="shared" si="4"/>
        <v>#DIV/0!</v>
      </c>
    </row>
    <row r="49" spans="1:7" x14ac:dyDescent="0.3">
      <c r="A49" s="1">
        <f t="shared" si="2"/>
        <v>47</v>
      </c>
      <c r="B49" s="1">
        <f>COUNTIFS(Totaal!$B$2:$B$211,"Xmin=20",Totaal!$C$2:$C$211,"Vertrouwen",Totaal!$D$2:$D$211,'Xmin=20'!A49)</f>
        <v>0</v>
      </c>
      <c r="C49" s="1" t="e">
        <f t="shared" si="0"/>
        <v>#DIV/0!</v>
      </c>
      <c r="D49" s="1" t="e">
        <f t="shared" si="3"/>
        <v>#DIV/0!</v>
      </c>
      <c r="E49" s="1">
        <f>COUNTIFS(Totaal!$B$2:$B$211,"Xmin=20",Totaal!$C$2:$C$211,"Controle",Totaal!$D$2:$D$211,'Xmin=20'!A49)</f>
        <v>0</v>
      </c>
      <c r="F49" s="1" t="e">
        <f t="shared" si="1"/>
        <v>#DIV/0!</v>
      </c>
      <c r="G49" s="1" t="e">
        <f t="shared" si="4"/>
        <v>#DIV/0!</v>
      </c>
    </row>
    <row r="50" spans="1:7" x14ac:dyDescent="0.3">
      <c r="A50" s="1">
        <f t="shared" si="2"/>
        <v>48</v>
      </c>
      <c r="B50" s="1">
        <f>COUNTIFS(Totaal!$B$2:$B$211,"Xmin=20",Totaal!$C$2:$C$211,"Vertrouwen",Totaal!$D$2:$D$211,'Xmin=20'!A50)</f>
        <v>0</v>
      </c>
      <c r="C50" s="1" t="e">
        <f t="shared" si="0"/>
        <v>#DIV/0!</v>
      </c>
      <c r="D50" s="1" t="e">
        <f t="shared" si="3"/>
        <v>#DIV/0!</v>
      </c>
      <c r="E50" s="1">
        <f>COUNTIFS(Totaal!$B$2:$B$211,"Xmin=20",Totaal!$C$2:$C$211,"Controle",Totaal!$D$2:$D$211,'Xmin=20'!A50)</f>
        <v>0</v>
      </c>
      <c r="F50" s="1" t="e">
        <f t="shared" si="1"/>
        <v>#DIV/0!</v>
      </c>
      <c r="G50" s="1" t="e">
        <f t="shared" si="4"/>
        <v>#DIV/0!</v>
      </c>
    </row>
    <row r="51" spans="1:7" x14ac:dyDescent="0.3">
      <c r="A51" s="1">
        <f t="shared" si="2"/>
        <v>49</v>
      </c>
      <c r="B51" s="1">
        <f>COUNTIFS(Totaal!$B$2:$B$211,"Xmin=20",Totaal!$C$2:$C$211,"Vertrouwen",Totaal!$D$2:$D$211,'Xmin=20'!A51)</f>
        <v>0</v>
      </c>
      <c r="C51" s="1" t="e">
        <f t="shared" si="0"/>
        <v>#DIV/0!</v>
      </c>
      <c r="D51" s="1" t="e">
        <f t="shared" si="3"/>
        <v>#DIV/0!</v>
      </c>
      <c r="E51" s="1">
        <f>COUNTIFS(Totaal!$B$2:$B$211,"Xmin=20",Totaal!$C$2:$C$211,"Controle",Totaal!$D$2:$D$211,'Xmin=20'!A51)</f>
        <v>0</v>
      </c>
      <c r="F51" s="1" t="e">
        <f>E51/SUM($E$2:$E$52)</f>
        <v>#DIV/0!</v>
      </c>
      <c r="G51" s="1" t="e">
        <f t="shared" si="4"/>
        <v>#DIV/0!</v>
      </c>
    </row>
    <row r="52" spans="1:7" x14ac:dyDescent="0.3">
      <c r="A52" s="1" t="s">
        <v>10</v>
      </c>
      <c r="B52" s="1">
        <f>COUNTIFS(Totaal!$B$2:$B$211,"Xmin=20",Totaal!$C$2:$C$211,"Vertrouwen",Totaal!$D$2:$D$211,'Xmin=20'!A52)</f>
        <v>0</v>
      </c>
      <c r="C52" s="1" t="e">
        <f t="shared" si="0"/>
        <v>#DIV/0!</v>
      </c>
      <c r="D52" s="1" t="e">
        <f t="shared" si="3"/>
        <v>#DIV/0!</v>
      </c>
      <c r="E52" s="1">
        <f>COUNTIFS(Totaal!$B$2:$B$211,"Xmin=20",Totaal!$C$2:$C$211,"Controle",Totaal!$D$2:$D$211,'Xmin=20'!A52)</f>
        <v>0</v>
      </c>
      <c r="F52" s="1" t="e">
        <f>E52/SUM($E$2:$E$52)</f>
        <v>#DIV/0!</v>
      </c>
      <c r="G52" s="1" t="e">
        <f t="shared" si="4"/>
        <v>#DIV/0!</v>
      </c>
    </row>
  </sheetData>
  <conditionalFormatting sqref="D2:D52 G2:G52">
    <cfRule type="cellIs" dxfId="0" priority="1" operator="greaterThan">
      <formula>0.49999999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Xmin=5</vt:lpstr>
      <vt:lpstr>Xmin=10</vt:lpstr>
      <vt:lpstr>Xmin=20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Nicolai</dc:creator>
  <cp:lastModifiedBy>M. Nicolai</cp:lastModifiedBy>
  <dcterms:created xsi:type="dcterms:W3CDTF">2023-09-18T17:35:21Z</dcterms:created>
  <dcterms:modified xsi:type="dcterms:W3CDTF">2023-12-20T14:56:25Z</dcterms:modified>
</cp:coreProperties>
</file>